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codeName="ThisWorkbook" autoCompressPictures="0"/>
  <bookViews>
    <workbookView xWindow="0" yWindow="-440" windowWidth="28800" windowHeight="18000" tabRatio="371"/>
  </bookViews>
  <sheets>
    <sheet name="Res.skjema for hj.siden" sheetId="20" r:id="rId1"/>
    <sheet name="Sheet1" sheetId="21" r:id="rId2"/>
  </sheets>
  <definedNames>
    <definedName name="_xlnm.Print_Area" localSheetId="0">'Res.skjema for hj.siden'!$A$1:$S$42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20" l="1"/>
  <c r="F7" i="20"/>
  <c r="K7" i="20"/>
  <c r="P7" i="20"/>
  <c r="R7" i="20"/>
  <c r="F9" i="20"/>
  <c r="K9" i="20"/>
  <c r="P9" i="20"/>
  <c r="R9" i="20"/>
  <c r="F10" i="20"/>
  <c r="K10" i="20"/>
  <c r="P10" i="20"/>
  <c r="R10" i="20"/>
  <c r="F11" i="20"/>
  <c r="K11" i="20"/>
  <c r="P11" i="20"/>
  <c r="R11" i="20"/>
  <c r="F12" i="20"/>
  <c r="K12" i="20"/>
  <c r="P12" i="20"/>
  <c r="R12" i="20"/>
  <c r="F13" i="20"/>
  <c r="K13" i="20"/>
  <c r="P13" i="20"/>
  <c r="R13" i="20"/>
  <c r="F14" i="20"/>
  <c r="K14" i="20"/>
  <c r="P14" i="20"/>
  <c r="R14" i="20"/>
  <c r="F15" i="20"/>
  <c r="K15" i="20"/>
  <c r="P15" i="20"/>
  <c r="R15" i="20"/>
  <c r="F16" i="20"/>
  <c r="K16" i="20"/>
  <c r="P16" i="20"/>
  <c r="R16" i="20"/>
  <c r="F17" i="20"/>
  <c r="K17" i="20"/>
  <c r="P17" i="20"/>
  <c r="R17" i="20"/>
  <c r="F18" i="20"/>
  <c r="K18" i="20"/>
  <c r="P18" i="20"/>
  <c r="R18" i="20"/>
  <c r="F19" i="20"/>
  <c r="K19" i="20"/>
  <c r="P19" i="20"/>
  <c r="R19" i="20"/>
  <c r="F20" i="20"/>
  <c r="K20" i="20"/>
  <c r="P20" i="20"/>
  <c r="R20" i="20"/>
  <c r="F8" i="20"/>
  <c r="K8" i="20"/>
  <c r="P8" i="20"/>
  <c r="R8" i="20"/>
  <c r="S8" i="20"/>
  <c r="S7" i="20"/>
  <c r="L7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P42" i="20"/>
  <c r="F42" i="20"/>
  <c r="K42" i="20"/>
  <c r="S42" i="20"/>
  <c r="P41" i="20"/>
  <c r="K41" i="20"/>
  <c r="S41" i="20"/>
  <c r="P40" i="20"/>
  <c r="K40" i="20"/>
  <c r="S40" i="20"/>
  <c r="P39" i="20"/>
  <c r="K39" i="20"/>
  <c r="S39" i="20"/>
  <c r="P38" i="20"/>
  <c r="F38" i="20"/>
  <c r="K38" i="20"/>
  <c r="S38" i="20"/>
  <c r="P37" i="20"/>
  <c r="F37" i="20"/>
  <c r="K37" i="20"/>
  <c r="S37" i="20"/>
  <c r="P36" i="20"/>
  <c r="F36" i="20"/>
  <c r="K36" i="20"/>
  <c r="S36" i="20"/>
  <c r="P35" i="20"/>
  <c r="F35" i="20"/>
  <c r="K35" i="20"/>
  <c r="S35" i="20"/>
  <c r="P34" i="20"/>
  <c r="F34" i="20"/>
  <c r="K34" i="20"/>
  <c r="S34" i="20"/>
  <c r="P33" i="20"/>
  <c r="F33" i="20"/>
  <c r="K33" i="20"/>
  <c r="S33" i="20"/>
  <c r="P32" i="20"/>
  <c r="F32" i="20"/>
  <c r="K32" i="20"/>
  <c r="S32" i="20"/>
  <c r="P31" i="20"/>
  <c r="F31" i="20"/>
  <c r="K31" i="20"/>
  <c r="S31" i="20"/>
  <c r="P30" i="20"/>
  <c r="F30" i="20"/>
  <c r="K30" i="20"/>
  <c r="S30" i="20"/>
  <c r="P29" i="20"/>
  <c r="F29" i="20"/>
  <c r="K29" i="20"/>
  <c r="S29" i="20"/>
  <c r="P28" i="20"/>
  <c r="K28" i="20"/>
  <c r="F28" i="20"/>
  <c r="S28" i="20"/>
  <c r="L16" i="20"/>
  <c r="L36" i="20"/>
  <c r="L41" i="20"/>
  <c r="L42" i="20"/>
  <c r="L33" i="20"/>
  <c r="L37" i="20"/>
  <c r="L30" i="20"/>
  <c r="L40" i="20"/>
  <c r="L31" i="20"/>
  <c r="L38" i="20"/>
  <c r="L32" i="20"/>
  <c r="L34" i="20"/>
  <c r="L29" i="20"/>
  <c r="L35" i="20"/>
  <c r="L39" i="20"/>
  <c r="L28" i="20"/>
  <c r="L17" i="20"/>
  <c r="L15" i="20"/>
  <c r="L19" i="20"/>
  <c r="L11" i="20"/>
  <c r="L18" i="20"/>
  <c r="L14" i="20"/>
  <c r="L20" i="20"/>
  <c r="L10" i="20"/>
  <c r="L13" i="20"/>
  <c r="L9" i="20"/>
  <c r="L8" i="20"/>
  <c r="L12" i="20"/>
</calcChain>
</file>

<file path=xl/sharedStrings.xml><?xml version="1.0" encoding="utf-8"?>
<sst xmlns="http://schemas.openxmlformats.org/spreadsheetml/2006/main" count="140" uniqueCount="73">
  <si>
    <t>Hundens navn:</t>
  </si>
  <si>
    <t>Tindra</t>
  </si>
  <si>
    <t>Hilde Hov</t>
  </si>
  <si>
    <t>Gro Steinarson</t>
  </si>
  <si>
    <t>Middlegate Candy</t>
  </si>
  <si>
    <t>Stovner</t>
  </si>
  <si>
    <t>Hilde Nordli</t>
  </si>
  <si>
    <t>Grejaskogens Ayzo</t>
  </si>
  <si>
    <t>Nidaros</t>
  </si>
  <si>
    <t>Holmestrand</t>
  </si>
  <si>
    <t>Hønefoss</t>
  </si>
  <si>
    <t>Asker</t>
  </si>
  <si>
    <t>Voss</t>
  </si>
  <si>
    <t>Tunevannets Mai</t>
  </si>
  <si>
    <t>Sarpsborg</t>
  </si>
  <si>
    <t>Liv Lund</t>
  </si>
  <si>
    <t>RUNDERING:</t>
  </si>
  <si>
    <t>Henning Hysing</t>
  </si>
  <si>
    <t>Ace of Spades</t>
  </si>
  <si>
    <t>Kim Leo Stagsted</t>
  </si>
  <si>
    <t>Cefeus Kaiser Styx</t>
  </si>
  <si>
    <t>Monica Tegler</t>
  </si>
  <si>
    <t>Tunevannets Izi</t>
  </si>
  <si>
    <t>Finn Hugo Øien</t>
  </si>
  <si>
    <t>Hyper</t>
  </si>
  <si>
    <t>Bernt Hinna</t>
  </si>
  <si>
    <t>Brandfjellet's Molly</t>
  </si>
  <si>
    <t>SPOR:</t>
  </si>
  <si>
    <t>Anne Gry Øyeflaten</t>
  </si>
  <si>
    <t>Havrevingens Ambra</t>
  </si>
  <si>
    <t>Anders Svare</t>
  </si>
  <si>
    <t>Fosen</t>
  </si>
  <si>
    <t>Gunhild Eriksen</t>
  </si>
  <si>
    <t>Ariens Y-Cross</t>
  </si>
  <si>
    <t>Ingar Oliversen</t>
  </si>
  <si>
    <t>Tunevannets Olli</t>
  </si>
  <si>
    <t>Kari Anne L. Hansen</t>
  </si>
  <si>
    <t>Conover's Arraks Ida</t>
  </si>
  <si>
    <t>Anita Helgesen</t>
  </si>
  <si>
    <t>Kiæråsens Zeppo</t>
  </si>
  <si>
    <t>Sverige</t>
  </si>
  <si>
    <t>Oppdat.</t>
  </si>
  <si>
    <t>Totalt</t>
  </si>
  <si>
    <t>Leonardas Driftige Nemi</t>
  </si>
  <si>
    <t>Birk</t>
  </si>
  <si>
    <t>Toril Pedersen</t>
  </si>
  <si>
    <t>Klepp</t>
  </si>
  <si>
    <t>Tunevannets Mayra</t>
  </si>
  <si>
    <t>NoM-kvalifisering rundering 2014</t>
  </si>
  <si>
    <t>Sted</t>
  </si>
  <si>
    <t>Lydighet</t>
  </si>
  <si>
    <t>Spesial</t>
  </si>
  <si>
    <t>Snitt</t>
  </si>
  <si>
    <t>Rogaland</t>
  </si>
  <si>
    <t>Mo i Rana</t>
  </si>
  <si>
    <t>Halden</t>
  </si>
  <si>
    <t>NoM-kvalifisering spor 2014</t>
  </si>
  <si>
    <t>Basert på innsendte res. fra arrangørklubb samt deltakers egne innsendte res. fra evt. stevner i Sverige (1. januar 2014 - NM 2014)</t>
  </si>
  <si>
    <t>Svein Frantzen</t>
  </si>
  <si>
    <t>Blackneck's A'Max</t>
  </si>
  <si>
    <t>NM-resultat 2014</t>
  </si>
  <si>
    <t>Kvalifiseringsstevne 1</t>
  </si>
  <si>
    <t>Kvalifiseringsstevne 2</t>
  </si>
  <si>
    <t>Total Kval. Sum</t>
  </si>
  <si>
    <t>Tot.sum</t>
  </si>
  <si>
    <t>Basert på deltakers egne innsendte res. fra Norge og Sverige (1. januar 2014 - NM 2014)</t>
  </si>
  <si>
    <t>Sylvi Nilsen</t>
  </si>
  <si>
    <t>Doubleuse Amethyst</t>
  </si>
  <si>
    <t>Høfefoss</t>
  </si>
  <si>
    <t>Marit Brevik</t>
  </si>
  <si>
    <t>Modesty Blaise</t>
  </si>
  <si>
    <t>Duobleuse Amethyst</t>
  </si>
  <si>
    <t>Kumla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</si>
</sst>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dd/mm/yyyy;@"/>
  </numFmts>
  <fonts count="20" x14ac:knownFonts="1"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color indexed="22"/>
      <name val="Verdana"/>
      <family val="2"/>
    </font>
    <font>
      <b/>
      <sz val="9"/>
      <color indexed="22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22"/>
      <name val="Verdana"/>
      <family val="2"/>
    </font>
    <font>
      <b/>
      <sz val="10"/>
      <color indexed="9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165" fontId="10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164" fontId="11" fillId="3" borderId="2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14" fontId="13" fillId="0" borderId="0" xfId="0" applyNumberFormat="1" applyFont="1" applyAlignment="1" applyProtection="1">
      <alignment horizontal="right"/>
    </xf>
    <xf numFmtId="0" fontId="8" fillId="0" borderId="0" xfId="0" applyFont="1"/>
    <xf numFmtId="166" fontId="9" fillId="0" borderId="0" xfId="0" applyNumberFormat="1" applyFont="1"/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/>
    <xf numFmtId="0" fontId="2" fillId="0" borderId="0" xfId="0" applyFont="1"/>
    <xf numFmtId="14" fontId="2" fillId="0" borderId="0" xfId="0" applyNumberFormat="1" applyFont="1" applyAlignment="1" applyProtection="1">
      <alignment horizontal="right"/>
    </xf>
    <xf numFmtId="0" fontId="1" fillId="4" borderId="0" xfId="0" applyFont="1" applyFill="1" applyAlignment="1" applyProtection="1"/>
    <xf numFmtId="0" fontId="2" fillId="4" borderId="0" xfId="0" applyFont="1" applyFill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center"/>
    </xf>
    <xf numFmtId="0" fontId="17" fillId="4" borderId="0" xfId="0" applyFont="1" applyFill="1"/>
    <xf numFmtId="164" fontId="12" fillId="3" borderId="4" xfId="0" applyNumberFormat="1" applyFont="1" applyFill="1" applyBorder="1" applyAlignment="1" applyProtection="1">
      <alignment horizontal="center"/>
    </xf>
    <xf numFmtId="166" fontId="9" fillId="4" borderId="0" xfId="0" applyNumberFormat="1" applyFont="1" applyFill="1" applyBorder="1"/>
    <xf numFmtId="0" fontId="17" fillId="4" borderId="0" xfId="0" applyFont="1" applyFill="1" applyBorder="1"/>
    <xf numFmtId="164" fontId="15" fillId="4" borderId="5" xfId="0" applyNumberFormat="1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164" fontId="11" fillId="3" borderId="4" xfId="0" applyNumberFormat="1" applyFont="1" applyFill="1" applyBorder="1" applyAlignment="1" applyProtection="1">
      <alignment horizontal="center"/>
    </xf>
    <xf numFmtId="0" fontId="0" fillId="4" borderId="0" xfId="0" applyFill="1" applyBorder="1"/>
    <xf numFmtId="0" fontId="16" fillId="4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164" fontId="11" fillId="3" borderId="8" xfId="0" applyNumberFormat="1" applyFont="1" applyFill="1" applyBorder="1" applyAlignment="1" applyProtection="1">
      <alignment horizontal="center"/>
    </xf>
    <xf numFmtId="164" fontId="11" fillId="3" borderId="9" xfId="0" applyNumberFormat="1" applyFont="1" applyFill="1" applyBorder="1" applyAlignment="1" applyProtection="1">
      <alignment horizontal="center"/>
    </xf>
    <xf numFmtId="164" fontId="11" fillId="3" borderId="1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0" xfId="0" applyFont="1" applyFill="1" applyAlignment="1" applyProtection="1"/>
    <xf numFmtId="0" fontId="16" fillId="2" borderId="13" xfId="0" applyFont="1" applyFill="1" applyBorder="1" applyAlignment="1" applyProtection="1"/>
    <xf numFmtId="0" fontId="16" fillId="2" borderId="14" xfId="0" applyFont="1" applyFill="1" applyBorder="1" applyAlignment="1" applyProtection="1"/>
  </cellXfs>
  <cellStyles count="9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0</xdr:col>
      <xdr:colOff>704850</xdr:colOff>
      <xdr:row>0</xdr:row>
      <xdr:rowOff>714375</xdr:rowOff>
    </xdr:to>
    <xdr:pic>
      <xdr:nvPicPr>
        <xdr:cNvPr id="1025" name="Picture 1" descr="Forbunds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6675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95250</xdr:rowOff>
    </xdr:from>
    <xdr:to>
      <xdr:col>0</xdr:col>
      <xdr:colOff>685800</xdr:colOff>
      <xdr:row>21</xdr:row>
      <xdr:rowOff>742950</xdr:rowOff>
    </xdr:to>
    <xdr:pic>
      <xdr:nvPicPr>
        <xdr:cNvPr id="1026" name="Picture 1" descr="Forbunds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181600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pageSetUpPr fitToPage="1"/>
  </sheetPr>
  <dimension ref="A1:S48"/>
  <sheetViews>
    <sheetView tabSelected="1" showRuler="0" zoomScale="85" zoomScaleNormal="85" zoomScaleSheetLayoutView="70" zoomScalePageLayoutView="85" workbookViewId="0">
      <selection activeCell="V25" sqref="V25"/>
    </sheetView>
  </sheetViews>
  <sheetFormatPr baseColWidth="10" defaultColWidth="11.5" defaultRowHeight="12" x14ac:dyDescent="0"/>
  <cols>
    <col min="1" max="1" width="20.5" bestFit="1" customWidth="1"/>
    <col min="2" max="2" width="32.5" bestFit="1" customWidth="1"/>
    <col min="3" max="3" width="12.5" bestFit="1" customWidth="1"/>
    <col min="4" max="4" width="9.5" bestFit="1" customWidth="1"/>
    <col min="5" max="5" width="8.1640625" bestFit="1" customWidth="1"/>
    <col min="6" max="6" width="8.5" bestFit="1" customWidth="1"/>
    <col min="7" max="7" width="4.33203125" style="22" customWidth="1"/>
    <col min="8" max="8" width="12.5" bestFit="1" customWidth="1"/>
    <col min="9" max="9" width="9.5" bestFit="1" customWidth="1"/>
    <col min="10" max="10" width="8.1640625" bestFit="1" customWidth="1"/>
    <col min="11" max="11" width="8.5" bestFit="1" customWidth="1"/>
    <col min="12" max="12" width="11.33203125" bestFit="1" customWidth="1"/>
    <col min="13" max="13" width="5.5" customWidth="1"/>
    <col min="17" max="17" width="11.5" style="31"/>
    <col min="18" max="19" width="15.6640625" customWidth="1"/>
  </cols>
  <sheetData>
    <row r="1" spans="1:19" ht="59.25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3">
      <c r="A2" s="39" t="s">
        <v>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9" ht="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9" ht="12" customHeight="1" thickBot="1">
      <c r="A4" s="2"/>
      <c r="B4" s="1"/>
      <c r="C4" s="1"/>
      <c r="D4" s="1"/>
      <c r="E4" s="1"/>
      <c r="F4" s="2"/>
      <c r="G4" s="19"/>
      <c r="H4" s="3"/>
      <c r="I4" s="3"/>
      <c r="J4" s="11" t="s">
        <v>41</v>
      </c>
      <c r="K4" s="11"/>
      <c r="L4" s="12">
        <v>41820</v>
      </c>
      <c r="N4" s="42"/>
      <c r="O4" s="42"/>
      <c r="P4" s="42"/>
      <c r="Q4" s="42"/>
      <c r="R4" s="42"/>
      <c r="S4" s="42"/>
    </row>
    <row r="5" spans="1:19" s="17" customFormat="1" ht="17">
      <c r="A5" s="1"/>
      <c r="B5" s="1"/>
      <c r="C5" s="45" t="s">
        <v>61</v>
      </c>
      <c r="D5" s="45"/>
      <c r="E5" s="45"/>
      <c r="F5" s="46"/>
      <c r="G5" s="27"/>
      <c r="H5" s="47" t="s">
        <v>62</v>
      </c>
      <c r="I5" s="45"/>
      <c r="J5" s="45"/>
      <c r="K5" s="45"/>
      <c r="L5" s="18"/>
      <c r="N5" s="40" t="s">
        <v>60</v>
      </c>
      <c r="O5" s="40"/>
      <c r="P5" s="40"/>
      <c r="Q5" s="32"/>
      <c r="R5" s="43" t="s">
        <v>63</v>
      </c>
      <c r="S5" s="44"/>
    </row>
    <row r="6" spans="1:19" s="4" customFormat="1" ht="17" thickBot="1">
      <c r="A6" s="15" t="s">
        <v>16</v>
      </c>
      <c r="B6" s="6" t="s">
        <v>0</v>
      </c>
      <c r="C6" s="6" t="s">
        <v>49</v>
      </c>
      <c r="D6" s="6" t="s">
        <v>50</v>
      </c>
      <c r="E6" s="6" t="s">
        <v>51</v>
      </c>
      <c r="F6" s="5" t="s">
        <v>42</v>
      </c>
      <c r="G6" s="28"/>
      <c r="H6" s="5" t="s">
        <v>49</v>
      </c>
      <c r="I6" s="5" t="s">
        <v>50</v>
      </c>
      <c r="J6" s="5" t="s">
        <v>51</v>
      </c>
      <c r="K6" s="5" t="s">
        <v>42</v>
      </c>
      <c r="L6" s="5" t="s">
        <v>52</v>
      </c>
      <c r="N6" s="5" t="s">
        <v>50</v>
      </c>
      <c r="O6" s="5" t="s">
        <v>51</v>
      </c>
      <c r="P6" s="5" t="s">
        <v>42</v>
      </c>
      <c r="Q6" s="29"/>
      <c r="R6" s="34" t="s">
        <v>64</v>
      </c>
      <c r="S6" s="35" t="s">
        <v>52</v>
      </c>
    </row>
    <row r="7" spans="1:19" ht="18.5" customHeight="1">
      <c r="A7" s="8" t="s">
        <v>21</v>
      </c>
      <c r="B7" s="9" t="s">
        <v>22</v>
      </c>
      <c r="C7" s="7" t="s">
        <v>9</v>
      </c>
      <c r="D7" s="7">
        <v>266</v>
      </c>
      <c r="E7" s="7">
        <v>350</v>
      </c>
      <c r="F7" s="23">
        <f>(E7*4+D7)</f>
        <v>1666</v>
      </c>
      <c r="G7" s="26"/>
      <c r="H7" s="7" t="s">
        <v>11</v>
      </c>
      <c r="I7" s="7">
        <v>265</v>
      </c>
      <c r="J7" s="7">
        <v>335</v>
      </c>
      <c r="K7" s="10">
        <f>(J7*4+I7)</f>
        <v>1605</v>
      </c>
      <c r="L7" s="10">
        <f>(F7+K7)/2</f>
        <v>1635.5</v>
      </c>
      <c r="N7" s="7"/>
      <c r="O7" s="7"/>
      <c r="P7" s="30">
        <f>(O7*4+N7)</f>
        <v>0</v>
      </c>
      <c r="Q7" s="33"/>
      <c r="R7" s="36">
        <f>F7+K7+P7</f>
        <v>3271</v>
      </c>
      <c r="S7" s="10">
        <f>R7/3</f>
        <v>1090.3333333333333</v>
      </c>
    </row>
    <row r="8" spans="1:19" ht="18.5" customHeight="1">
      <c r="A8" s="8" t="s">
        <v>45</v>
      </c>
      <c r="B8" s="9" t="s">
        <v>44</v>
      </c>
      <c r="C8" s="7" t="s">
        <v>54</v>
      </c>
      <c r="D8" s="7">
        <v>287</v>
      </c>
      <c r="E8" s="7">
        <v>350</v>
      </c>
      <c r="F8" s="23">
        <f t="shared" ref="F8:F20" si="0">(E8*4+D8)</f>
        <v>1687</v>
      </c>
      <c r="G8" s="26"/>
      <c r="H8" s="7" t="s">
        <v>8</v>
      </c>
      <c r="I8" s="7">
        <v>248</v>
      </c>
      <c r="J8" s="7">
        <v>332.5</v>
      </c>
      <c r="K8" s="10">
        <f t="shared" ref="K8:K20" si="1">(J8*4+I8)</f>
        <v>1578</v>
      </c>
      <c r="L8" s="10">
        <f>(F8+K8)/2</f>
        <v>1632.5</v>
      </c>
      <c r="N8" s="7"/>
      <c r="O8" s="7"/>
      <c r="P8" s="30">
        <f t="shared" ref="P8:P20" si="2">(O8*4+N8)</f>
        <v>0</v>
      </c>
      <c r="Q8" s="33"/>
      <c r="R8" s="36">
        <f>F8+K8+P8</f>
        <v>3265</v>
      </c>
      <c r="S8" s="10">
        <f>R8/3</f>
        <v>1088.3333333333333</v>
      </c>
    </row>
    <row r="9" spans="1:19" ht="18.5" customHeight="1">
      <c r="A9" s="8" t="s">
        <v>2</v>
      </c>
      <c r="B9" s="9" t="s">
        <v>1</v>
      </c>
      <c r="C9" s="7" t="s">
        <v>55</v>
      </c>
      <c r="D9" s="7">
        <v>259</v>
      </c>
      <c r="E9" s="7">
        <v>338</v>
      </c>
      <c r="F9" s="23">
        <f t="shared" si="0"/>
        <v>1611</v>
      </c>
      <c r="G9" s="26"/>
      <c r="H9" s="7" t="s">
        <v>55</v>
      </c>
      <c r="I9" s="7">
        <v>266</v>
      </c>
      <c r="J9" s="7">
        <v>335</v>
      </c>
      <c r="K9" s="10">
        <f t="shared" si="1"/>
        <v>1606</v>
      </c>
      <c r="L9" s="10">
        <f>(F9+K9)/2</f>
        <v>1608.5</v>
      </c>
      <c r="N9" s="7"/>
      <c r="O9" s="7"/>
      <c r="P9" s="30">
        <f t="shared" si="2"/>
        <v>0</v>
      </c>
      <c r="Q9" s="33"/>
      <c r="R9" s="36">
        <f>F9+K9+P9</f>
        <v>3217</v>
      </c>
      <c r="S9" s="10">
        <f>(F9+K9+P9)/3</f>
        <v>1072.3333333333333</v>
      </c>
    </row>
    <row r="10" spans="1:19" ht="18.5" customHeight="1">
      <c r="A10" s="8" t="s">
        <v>25</v>
      </c>
      <c r="B10" s="9" t="s">
        <v>26</v>
      </c>
      <c r="C10" s="7" t="s">
        <v>46</v>
      </c>
      <c r="D10" s="7">
        <v>272.5</v>
      </c>
      <c r="E10" s="7">
        <v>344</v>
      </c>
      <c r="F10" s="23">
        <f t="shared" si="0"/>
        <v>1648.5</v>
      </c>
      <c r="G10" s="26"/>
      <c r="H10" s="7" t="s">
        <v>53</v>
      </c>
      <c r="I10" s="7">
        <v>259.5</v>
      </c>
      <c r="J10" s="7">
        <v>317.5</v>
      </c>
      <c r="K10" s="10">
        <f t="shared" si="1"/>
        <v>1529.5</v>
      </c>
      <c r="L10" s="10">
        <f>(F10+K10)/2</f>
        <v>1589</v>
      </c>
      <c r="N10" s="7"/>
      <c r="O10" s="7"/>
      <c r="P10" s="30">
        <f t="shared" si="2"/>
        <v>0</v>
      </c>
      <c r="Q10" s="33"/>
      <c r="R10" s="36">
        <f>F10+K10+P10</f>
        <v>3178</v>
      </c>
      <c r="S10" s="10">
        <f>(F10+K10+P10)/3</f>
        <v>1059.3333333333333</v>
      </c>
    </row>
    <row r="11" spans="1:19" ht="18.5" customHeight="1">
      <c r="A11" s="8" t="s">
        <v>19</v>
      </c>
      <c r="B11" s="9" t="s">
        <v>20</v>
      </c>
      <c r="C11" s="7" t="s">
        <v>46</v>
      </c>
      <c r="D11" s="7">
        <v>260.5</v>
      </c>
      <c r="E11" s="7">
        <v>347</v>
      </c>
      <c r="F11" s="23">
        <f t="shared" si="0"/>
        <v>1648.5</v>
      </c>
      <c r="G11" s="26"/>
      <c r="H11" s="7" t="s">
        <v>10</v>
      </c>
      <c r="I11" s="7">
        <v>203</v>
      </c>
      <c r="J11" s="7">
        <v>323</v>
      </c>
      <c r="K11" s="10">
        <f t="shared" si="1"/>
        <v>1495</v>
      </c>
      <c r="L11" s="10">
        <f>(F11+K11)/2</f>
        <v>1571.75</v>
      </c>
      <c r="N11" s="7"/>
      <c r="O11" s="7"/>
      <c r="P11" s="30">
        <f t="shared" si="2"/>
        <v>0</v>
      </c>
      <c r="Q11" s="33"/>
      <c r="R11" s="36">
        <f>F11+K11+P11</f>
        <v>3143.5</v>
      </c>
      <c r="S11" s="10">
        <f>(F11+K11+P11)/3</f>
        <v>1047.8333333333333</v>
      </c>
    </row>
    <row r="12" spans="1:19" ht="18.5" customHeight="1">
      <c r="A12" s="8" t="s">
        <v>17</v>
      </c>
      <c r="B12" s="9" t="s">
        <v>18</v>
      </c>
      <c r="C12" s="7" t="s">
        <v>9</v>
      </c>
      <c r="D12" s="7">
        <v>273.5</v>
      </c>
      <c r="E12" s="7">
        <v>323.5</v>
      </c>
      <c r="F12" s="23">
        <f t="shared" si="0"/>
        <v>1567.5</v>
      </c>
      <c r="G12" s="26"/>
      <c r="H12" s="7" t="s">
        <v>53</v>
      </c>
      <c r="I12" s="7">
        <v>194.5</v>
      </c>
      <c r="J12" s="7">
        <v>335.5</v>
      </c>
      <c r="K12" s="10">
        <f t="shared" si="1"/>
        <v>1536.5</v>
      </c>
      <c r="L12" s="10">
        <f>(F12+K12)/2</f>
        <v>1552</v>
      </c>
      <c r="N12" s="7"/>
      <c r="O12" s="7"/>
      <c r="P12" s="30">
        <f t="shared" si="2"/>
        <v>0</v>
      </c>
      <c r="Q12" s="33"/>
      <c r="R12" s="36">
        <f>F12+K12+P12</f>
        <v>3104</v>
      </c>
      <c r="S12" s="10">
        <f>(F12+K12+P12)/3</f>
        <v>1034.6666666666667</v>
      </c>
    </row>
    <row r="13" spans="1:19" ht="18.5" customHeight="1">
      <c r="A13" s="8" t="s">
        <v>3</v>
      </c>
      <c r="B13" s="9" t="s">
        <v>4</v>
      </c>
      <c r="C13" s="7" t="s">
        <v>5</v>
      </c>
      <c r="D13" s="7">
        <v>262.5</v>
      </c>
      <c r="E13" s="7">
        <v>323.5</v>
      </c>
      <c r="F13" s="23">
        <f t="shared" si="0"/>
        <v>1556.5</v>
      </c>
      <c r="G13" s="26"/>
      <c r="H13" s="7" t="s">
        <v>5</v>
      </c>
      <c r="I13" s="7">
        <v>243</v>
      </c>
      <c r="J13" s="7">
        <v>323.5</v>
      </c>
      <c r="K13" s="10">
        <f t="shared" si="1"/>
        <v>1537</v>
      </c>
      <c r="L13" s="10">
        <f>(F13+K13)/2</f>
        <v>1546.75</v>
      </c>
      <c r="N13" s="7"/>
      <c r="O13" s="7"/>
      <c r="P13" s="30">
        <f t="shared" si="2"/>
        <v>0</v>
      </c>
      <c r="Q13" s="33"/>
      <c r="R13" s="36">
        <f>F13+K13+P13</f>
        <v>3093.5</v>
      </c>
      <c r="S13" s="10">
        <f>(F13+K13+P13)/3</f>
        <v>1031.1666666666667</v>
      </c>
    </row>
    <row r="14" spans="1:19" ht="18.5" customHeight="1">
      <c r="A14" s="8" t="s">
        <v>15</v>
      </c>
      <c r="B14" s="9" t="s">
        <v>13</v>
      </c>
      <c r="C14" s="7" t="s">
        <v>46</v>
      </c>
      <c r="D14" s="7">
        <v>234</v>
      </c>
      <c r="E14" s="7">
        <v>335</v>
      </c>
      <c r="F14" s="23">
        <f t="shared" si="0"/>
        <v>1574</v>
      </c>
      <c r="G14" s="26"/>
      <c r="H14" s="7" t="s">
        <v>46</v>
      </c>
      <c r="I14" s="7">
        <v>228.5</v>
      </c>
      <c r="J14" s="7">
        <v>321</v>
      </c>
      <c r="K14" s="10">
        <f t="shared" si="1"/>
        <v>1512.5</v>
      </c>
      <c r="L14" s="10">
        <f>(F14+K14)/2</f>
        <v>1543.25</v>
      </c>
      <c r="N14" s="7"/>
      <c r="O14" s="7"/>
      <c r="P14" s="30">
        <f t="shared" si="2"/>
        <v>0</v>
      </c>
      <c r="Q14" s="33"/>
      <c r="R14" s="36">
        <f>F14+K14+P14</f>
        <v>3086.5</v>
      </c>
      <c r="S14" s="10">
        <f>(F14+K14+P14)/3</f>
        <v>1028.8333333333333</v>
      </c>
    </row>
    <row r="15" spans="1:19" ht="18.5" customHeight="1">
      <c r="A15" s="8" t="s">
        <v>69</v>
      </c>
      <c r="B15" s="9" t="s">
        <v>70</v>
      </c>
      <c r="C15" s="7" t="s">
        <v>46</v>
      </c>
      <c r="D15" s="7">
        <v>171</v>
      </c>
      <c r="E15" s="7">
        <v>318</v>
      </c>
      <c r="F15" s="23">
        <f t="shared" si="0"/>
        <v>1443</v>
      </c>
      <c r="G15" s="26"/>
      <c r="H15" s="7" t="s">
        <v>46</v>
      </c>
      <c r="I15" s="7">
        <v>234.5</v>
      </c>
      <c r="J15" s="7">
        <v>306</v>
      </c>
      <c r="K15" s="10">
        <f t="shared" si="1"/>
        <v>1458.5</v>
      </c>
      <c r="L15" s="10">
        <f>(F15+K15)/2</f>
        <v>1450.75</v>
      </c>
      <c r="N15" s="7"/>
      <c r="O15" s="7"/>
      <c r="P15" s="30">
        <f t="shared" si="2"/>
        <v>0</v>
      </c>
      <c r="Q15" s="33"/>
      <c r="R15" s="36">
        <f>F15+K15+P15</f>
        <v>2901.5</v>
      </c>
      <c r="S15" s="10">
        <f>(F15+K15+P15)/3</f>
        <v>967.16666666666663</v>
      </c>
    </row>
    <row r="16" spans="1:19" ht="18.5" customHeight="1">
      <c r="A16" s="8" t="s">
        <v>58</v>
      </c>
      <c r="B16" s="9" t="s">
        <v>59</v>
      </c>
      <c r="C16" s="7" t="s">
        <v>55</v>
      </c>
      <c r="D16" s="7">
        <v>253</v>
      </c>
      <c r="E16" s="7">
        <v>300.5</v>
      </c>
      <c r="F16" s="23">
        <f>(E16*4+D16)</f>
        <v>1455</v>
      </c>
      <c r="G16" s="26"/>
      <c r="H16" s="7" t="s">
        <v>10</v>
      </c>
      <c r="I16" s="7">
        <v>245</v>
      </c>
      <c r="J16" s="7">
        <v>300</v>
      </c>
      <c r="K16" s="10">
        <f>(J16*4+I16)</f>
        <v>1445</v>
      </c>
      <c r="L16" s="10">
        <f>(F16+K16)/2</f>
        <v>1450</v>
      </c>
      <c r="N16" s="7"/>
      <c r="O16" s="7"/>
      <c r="P16" s="30">
        <f t="shared" si="2"/>
        <v>0</v>
      </c>
      <c r="Q16" s="33"/>
      <c r="R16" s="36">
        <f>F16+K16+P16</f>
        <v>2900</v>
      </c>
      <c r="S16" s="10">
        <f>(F16+K16+P16)/3</f>
        <v>966.66666666666663</v>
      </c>
    </row>
    <row r="17" spans="1:19" ht="18.5" customHeight="1">
      <c r="A17" s="8" t="s">
        <v>66</v>
      </c>
      <c r="B17" s="9" t="s">
        <v>71</v>
      </c>
      <c r="C17" s="7" t="s">
        <v>10</v>
      </c>
      <c r="D17" s="7">
        <v>201.5</v>
      </c>
      <c r="E17" s="7">
        <v>276.5</v>
      </c>
      <c r="F17" s="23">
        <f t="shared" si="0"/>
        <v>1307.5</v>
      </c>
      <c r="G17" s="26"/>
      <c r="H17" s="7" t="s">
        <v>72</v>
      </c>
      <c r="I17" s="7">
        <v>266.5</v>
      </c>
      <c r="J17" s="7">
        <v>310.25</v>
      </c>
      <c r="K17" s="10">
        <f t="shared" si="1"/>
        <v>1507.5</v>
      </c>
      <c r="L17" s="10">
        <f>(F17+K17)/2</f>
        <v>1407.5</v>
      </c>
      <c r="N17" s="7"/>
      <c r="O17" s="7"/>
      <c r="P17" s="30">
        <f t="shared" si="2"/>
        <v>0</v>
      </c>
      <c r="Q17" s="33"/>
      <c r="R17" s="36">
        <f>F17+K17+P17</f>
        <v>2815</v>
      </c>
      <c r="S17" s="10">
        <f>(F17+K17+P17)/3</f>
        <v>938.33333333333337</v>
      </c>
    </row>
    <row r="18" spans="1:19" ht="18.5" customHeight="1">
      <c r="A18" s="8"/>
      <c r="B18" s="9"/>
      <c r="C18" s="7"/>
      <c r="D18" s="7"/>
      <c r="E18" s="7"/>
      <c r="F18" s="23">
        <f t="shared" si="0"/>
        <v>0</v>
      </c>
      <c r="G18" s="26"/>
      <c r="H18" s="7"/>
      <c r="I18" s="7"/>
      <c r="J18" s="7"/>
      <c r="K18" s="10">
        <f t="shared" si="1"/>
        <v>0</v>
      </c>
      <c r="L18" s="10">
        <f>(F18+K18)/2</f>
        <v>0</v>
      </c>
      <c r="N18" s="7"/>
      <c r="O18" s="7"/>
      <c r="P18" s="30">
        <f t="shared" si="2"/>
        <v>0</v>
      </c>
      <c r="Q18" s="33"/>
      <c r="R18" s="36">
        <f>F18+K18+P18</f>
        <v>0</v>
      </c>
      <c r="S18" s="10">
        <f>(F18+K18+P18)/3</f>
        <v>0</v>
      </c>
    </row>
    <row r="19" spans="1:19" ht="18.5" customHeight="1">
      <c r="A19" s="8"/>
      <c r="B19" s="9"/>
      <c r="C19" s="7"/>
      <c r="D19" s="7"/>
      <c r="E19" s="7"/>
      <c r="F19" s="23">
        <f t="shared" si="0"/>
        <v>0</v>
      </c>
      <c r="G19" s="26"/>
      <c r="H19" s="7"/>
      <c r="I19" s="7"/>
      <c r="J19" s="7"/>
      <c r="K19" s="10">
        <f t="shared" si="1"/>
        <v>0</v>
      </c>
      <c r="L19" s="10">
        <f>(F19+K19)/2</f>
        <v>0</v>
      </c>
      <c r="N19" s="7"/>
      <c r="O19" s="7"/>
      <c r="P19" s="30">
        <f t="shared" si="2"/>
        <v>0</v>
      </c>
      <c r="Q19" s="33"/>
      <c r="R19" s="36">
        <f>F19+K19+P19</f>
        <v>0</v>
      </c>
      <c r="S19" s="10">
        <f>(F19+K19+P19)/3</f>
        <v>0</v>
      </c>
    </row>
    <row r="20" spans="1:19" ht="18.5" customHeight="1" thickBot="1">
      <c r="A20" s="8"/>
      <c r="B20" s="9"/>
      <c r="C20" s="7"/>
      <c r="D20" s="7"/>
      <c r="E20" s="7"/>
      <c r="F20" s="23">
        <f t="shared" si="0"/>
        <v>0</v>
      </c>
      <c r="G20" s="26"/>
      <c r="H20" s="7"/>
      <c r="I20" s="7"/>
      <c r="J20" s="7"/>
      <c r="K20" s="10">
        <f t="shared" si="1"/>
        <v>0</v>
      </c>
      <c r="L20" s="10">
        <f>(F20+K20)/2</f>
        <v>0</v>
      </c>
      <c r="N20" s="7"/>
      <c r="O20" s="7"/>
      <c r="P20" s="30">
        <f t="shared" si="2"/>
        <v>0</v>
      </c>
      <c r="Q20" s="33"/>
      <c r="R20" s="36">
        <f>F20+K20+P20</f>
        <v>0</v>
      </c>
      <c r="S20" s="38">
        <f>(F20+K20+P20)/3</f>
        <v>0</v>
      </c>
    </row>
    <row r="21" spans="1:19" ht="18.5" customHeight="1">
      <c r="A21" s="14"/>
      <c r="B21" s="14"/>
      <c r="C21" s="14"/>
      <c r="D21" s="14"/>
      <c r="E21" s="14"/>
      <c r="F21" s="14"/>
      <c r="G21" s="24"/>
      <c r="H21" s="14"/>
      <c r="I21" s="14"/>
      <c r="J21" s="14"/>
      <c r="K21" s="14"/>
      <c r="L21" s="14"/>
    </row>
    <row r="22" spans="1:19" ht="59.25" customHeight="1">
      <c r="A22" s="41" t="s">
        <v>56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ht="13">
      <c r="A23" s="39" t="s">
        <v>57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9" ht="1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9" ht="12" customHeight="1" thickBot="1">
      <c r="A25" s="2"/>
      <c r="B25" s="1"/>
      <c r="C25" s="1"/>
      <c r="D25" s="1"/>
      <c r="E25" s="1"/>
      <c r="F25" s="2"/>
      <c r="G25" s="19"/>
      <c r="H25" s="3"/>
      <c r="I25" s="3"/>
      <c r="J25" s="11" t="s">
        <v>41</v>
      </c>
      <c r="K25" s="11"/>
      <c r="L25" s="12">
        <v>41814</v>
      </c>
      <c r="N25" s="42"/>
      <c r="O25" s="42"/>
      <c r="P25" s="42"/>
      <c r="Q25" s="42"/>
      <c r="R25" s="42"/>
      <c r="S25" s="42"/>
    </row>
    <row r="26" spans="1:19" s="17" customFormat="1" ht="17">
      <c r="A26" s="1"/>
      <c r="B26" s="1"/>
      <c r="C26" s="45" t="s">
        <v>61</v>
      </c>
      <c r="D26" s="45"/>
      <c r="E26" s="45"/>
      <c r="F26" s="45"/>
      <c r="G26" s="20"/>
      <c r="H26" s="45" t="s">
        <v>62</v>
      </c>
      <c r="I26" s="45"/>
      <c r="J26" s="45"/>
      <c r="K26" s="45"/>
      <c r="L26" s="18"/>
      <c r="N26" s="40" t="s">
        <v>60</v>
      </c>
      <c r="O26" s="40"/>
      <c r="P26" s="40"/>
      <c r="Q26" s="32"/>
      <c r="R26" s="43" t="s">
        <v>63</v>
      </c>
      <c r="S26" s="44"/>
    </row>
    <row r="27" spans="1:19" ht="18.5" customHeight="1" thickBot="1">
      <c r="A27" s="16" t="s">
        <v>27</v>
      </c>
      <c r="B27" s="6" t="s">
        <v>0</v>
      </c>
      <c r="C27" s="6" t="s">
        <v>49</v>
      </c>
      <c r="D27" s="6" t="s">
        <v>50</v>
      </c>
      <c r="E27" s="6" t="s">
        <v>51</v>
      </c>
      <c r="F27" s="5" t="s">
        <v>42</v>
      </c>
      <c r="G27" s="21"/>
      <c r="H27" s="5" t="s">
        <v>49</v>
      </c>
      <c r="I27" s="5" t="s">
        <v>50</v>
      </c>
      <c r="J27" s="5" t="s">
        <v>51</v>
      </c>
      <c r="K27" s="5" t="s">
        <v>42</v>
      </c>
      <c r="L27" s="5" t="s">
        <v>52</v>
      </c>
      <c r="N27" s="5" t="s">
        <v>50</v>
      </c>
      <c r="O27" s="5" t="s">
        <v>51</v>
      </c>
      <c r="P27" s="5" t="s">
        <v>42</v>
      </c>
      <c r="Q27" s="29"/>
      <c r="R27" s="34" t="s">
        <v>64</v>
      </c>
      <c r="S27" s="35" t="s">
        <v>52</v>
      </c>
    </row>
    <row r="28" spans="1:19" ht="18.5" customHeight="1">
      <c r="A28" s="8" t="s">
        <v>45</v>
      </c>
      <c r="B28" s="9" t="s">
        <v>44</v>
      </c>
      <c r="C28" s="7" t="s">
        <v>31</v>
      </c>
      <c r="D28" s="7">
        <v>287.5</v>
      </c>
      <c r="E28" s="7">
        <v>347</v>
      </c>
      <c r="F28" s="23">
        <f t="shared" ref="F28:F42" si="3">(E28*4+D28)</f>
        <v>1675.5</v>
      </c>
      <c r="G28" s="26"/>
      <c r="H28" s="7" t="s">
        <v>8</v>
      </c>
      <c r="I28" s="7">
        <v>281.5</v>
      </c>
      <c r="J28" s="7">
        <v>347</v>
      </c>
      <c r="K28" s="10">
        <f>(J28*4+I28)</f>
        <v>1669.5</v>
      </c>
      <c r="L28" s="10">
        <f>(F28+K28)/2</f>
        <v>1672.5</v>
      </c>
      <c r="N28" s="7"/>
      <c r="O28" s="7"/>
      <c r="P28" s="30">
        <f>(O28*4+N28)</f>
        <v>0</v>
      </c>
      <c r="Q28" s="33"/>
      <c r="R28" s="36"/>
      <c r="S28" s="10">
        <f>(F28+K28+P28)/3</f>
        <v>1115</v>
      </c>
    </row>
    <row r="29" spans="1:19" ht="18.5" customHeight="1">
      <c r="A29" s="8" t="s">
        <v>30</v>
      </c>
      <c r="B29" s="9" t="s">
        <v>43</v>
      </c>
      <c r="C29" s="7" t="s">
        <v>54</v>
      </c>
      <c r="D29" s="7">
        <v>254.5</v>
      </c>
      <c r="E29" s="7">
        <v>350</v>
      </c>
      <c r="F29" s="23">
        <f t="shared" si="3"/>
        <v>1654.5</v>
      </c>
      <c r="G29" s="26"/>
      <c r="H29" s="7" t="s">
        <v>54</v>
      </c>
      <c r="I29" s="7">
        <v>257</v>
      </c>
      <c r="J29" s="7">
        <v>346</v>
      </c>
      <c r="K29" s="10">
        <f t="shared" ref="K29:K42" si="4">(J29*4+I29)</f>
        <v>1641</v>
      </c>
      <c r="L29" s="10">
        <f>(F29+K29)/2</f>
        <v>1647.75</v>
      </c>
      <c r="N29" s="7"/>
      <c r="O29" s="7"/>
      <c r="P29" s="30">
        <f t="shared" ref="P29:P42" si="5">(O29*4+N29)</f>
        <v>0</v>
      </c>
      <c r="Q29" s="33"/>
      <c r="R29" s="36"/>
      <c r="S29" s="10">
        <f>(F29+K29+P29)/3</f>
        <v>1098.5</v>
      </c>
    </row>
    <row r="30" spans="1:19" ht="18.5" customHeight="1">
      <c r="A30" s="8" t="s">
        <v>34</v>
      </c>
      <c r="B30" s="9" t="s">
        <v>35</v>
      </c>
      <c r="C30" s="7" t="s">
        <v>40</v>
      </c>
      <c r="D30" s="7">
        <v>235</v>
      </c>
      <c r="E30" s="7">
        <v>350</v>
      </c>
      <c r="F30" s="23">
        <f t="shared" si="3"/>
        <v>1635</v>
      </c>
      <c r="G30" s="26"/>
      <c r="H30" s="7" t="s">
        <v>14</v>
      </c>
      <c r="I30" s="7">
        <v>238.5</v>
      </c>
      <c r="J30" s="7">
        <v>347</v>
      </c>
      <c r="K30" s="10">
        <f t="shared" si="4"/>
        <v>1626.5</v>
      </c>
      <c r="L30" s="10">
        <f>(F30+K30)/2</f>
        <v>1630.75</v>
      </c>
      <c r="N30" s="7"/>
      <c r="O30" s="7"/>
      <c r="P30" s="30">
        <f t="shared" si="5"/>
        <v>0</v>
      </c>
      <c r="Q30" s="33"/>
      <c r="R30" s="36"/>
      <c r="S30" s="10">
        <f>(F30+K30+P30)/3</f>
        <v>1087.1666666666667</v>
      </c>
    </row>
    <row r="31" spans="1:19" ht="18.5" customHeight="1">
      <c r="A31" s="8" t="s">
        <v>36</v>
      </c>
      <c r="B31" s="9" t="s">
        <v>37</v>
      </c>
      <c r="C31" s="7" t="s">
        <v>40</v>
      </c>
      <c r="D31" s="7">
        <v>245</v>
      </c>
      <c r="E31" s="7">
        <v>346</v>
      </c>
      <c r="F31" s="23">
        <f t="shared" si="3"/>
        <v>1629</v>
      </c>
      <c r="G31" s="26"/>
      <c r="H31" s="7" t="s">
        <v>14</v>
      </c>
      <c r="I31" s="7">
        <v>270</v>
      </c>
      <c r="J31" s="7">
        <v>338</v>
      </c>
      <c r="K31" s="10">
        <f t="shared" si="4"/>
        <v>1622</v>
      </c>
      <c r="L31" s="10">
        <f>(F31+K31)/2</f>
        <v>1625.5</v>
      </c>
      <c r="N31" s="7"/>
      <c r="O31" s="7"/>
      <c r="P31" s="30">
        <f t="shared" si="5"/>
        <v>0</v>
      </c>
      <c r="Q31" s="33"/>
      <c r="R31" s="36"/>
      <c r="S31" s="10">
        <f>(F31+K31+P31)/3</f>
        <v>1083.6666666666667</v>
      </c>
    </row>
    <row r="32" spans="1:19" ht="18.5" customHeight="1">
      <c r="A32" s="8" t="s">
        <v>21</v>
      </c>
      <c r="B32" s="9" t="s">
        <v>47</v>
      </c>
      <c r="C32" s="7" t="s">
        <v>14</v>
      </c>
      <c r="D32" s="7">
        <v>263</v>
      </c>
      <c r="E32" s="7">
        <v>347</v>
      </c>
      <c r="F32" s="23">
        <f>(E32*4+D32)</f>
        <v>1651</v>
      </c>
      <c r="G32" s="26"/>
      <c r="H32" s="7" t="s">
        <v>40</v>
      </c>
      <c r="I32" s="7">
        <v>202</v>
      </c>
      <c r="J32" s="7">
        <v>339.5</v>
      </c>
      <c r="K32" s="10">
        <f>(J32*4+I32)</f>
        <v>1560</v>
      </c>
      <c r="L32" s="10">
        <f>(F32+K32)/2</f>
        <v>1605.5</v>
      </c>
      <c r="N32" s="7"/>
      <c r="O32" s="7"/>
      <c r="P32" s="30">
        <f t="shared" si="5"/>
        <v>0</v>
      </c>
      <c r="Q32" s="33"/>
      <c r="R32" s="36"/>
      <c r="S32" s="10">
        <f>(F32+K32+P32)/3</f>
        <v>1070.3333333333333</v>
      </c>
    </row>
    <row r="33" spans="1:19" ht="18.5" customHeight="1">
      <c r="A33" s="8" t="s">
        <v>15</v>
      </c>
      <c r="B33" s="9" t="s">
        <v>13</v>
      </c>
      <c r="C33" s="7" t="s">
        <v>14</v>
      </c>
      <c r="D33" s="7">
        <v>245</v>
      </c>
      <c r="E33" s="7">
        <v>347</v>
      </c>
      <c r="F33" s="23">
        <f t="shared" si="3"/>
        <v>1633</v>
      </c>
      <c r="G33" s="26"/>
      <c r="H33" s="7" t="s">
        <v>14</v>
      </c>
      <c r="I33" s="7">
        <v>268</v>
      </c>
      <c r="J33" s="7">
        <v>326</v>
      </c>
      <c r="K33" s="10">
        <f t="shared" si="4"/>
        <v>1572</v>
      </c>
      <c r="L33" s="10">
        <f>(F33+K33)/2</f>
        <v>1602.5</v>
      </c>
      <c r="N33" s="7"/>
      <c r="O33" s="7"/>
      <c r="P33" s="30">
        <f t="shared" si="5"/>
        <v>0</v>
      </c>
      <c r="Q33" s="33"/>
      <c r="R33" s="36"/>
      <c r="S33" s="10">
        <f>(F33+K33+P33)/3</f>
        <v>1068.3333333333333</v>
      </c>
    </row>
    <row r="34" spans="1:19" ht="18.5" customHeight="1">
      <c r="A34" s="8" t="s">
        <v>23</v>
      </c>
      <c r="B34" s="9" t="s">
        <v>24</v>
      </c>
      <c r="C34" s="7" t="s">
        <v>54</v>
      </c>
      <c r="D34" s="7">
        <v>276</v>
      </c>
      <c r="E34" s="7">
        <v>350</v>
      </c>
      <c r="F34" s="23">
        <f t="shared" si="3"/>
        <v>1676</v>
      </c>
      <c r="G34" s="26"/>
      <c r="H34" s="7" t="s">
        <v>12</v>
      </c>
      <c r="I34" s="7">
        <v>250</v>
      </c>
      <c r="J34" s="7">
        <v>314</v>
      </c>
      <c r="K34" s="10">
        <f t="shared" si="4"/>
        <v>1506</v>
      </c>
      <c r="L34" s="10">
        <f>(F34+K34)/2</f>
        <v>1591</v>
      </c>
      <c r="N34" s="7"/>
      <c r="O34" s="7"/>
      <c r="P34" s="30">
        <f t="shared" si="5"/>
        <v>0</v>
      </c>
      <c r="Q34" s="33"/>
      <c r="R34" s="36"/>
      <c r="S34" s="10">
        <f>(F34+K34+P34)/3</f>
        <v>1060.6666666666667</v>
      </c>
    </row>
    <row r="35" spans="1:19" ht="18.5" customHeight="1">
      <c r="A35" s="8" t="s">
        <v>6</v>
      </c>
      <c r="B35" s="9" t="s">
        <v>7</v>
      </c>
      <c r="C35" s="7" t="s">
        <v>14</v>
      </c>
      <c r="D35" s="7">
        <v>240.5</v>
      </c>
      <c r="E35" s="7">
        <v>339</v>
      </c>
      <c r="F35" s="23">
        <f t="shared" si="3"/>
        <v>1596.5</v>
      </c>
      <c r="G35" s="26"/>
      <c r="H35" s="7" t="s">
        <v>10</v>
      </c>
      <c r="I35" s="7">
        <v>232</v>
      </c>
      <c r="J35" s="7">
        <v>338</v>
      </c>
      <c r="K35" s="10">
        <f t="shared" si="4"/>
        <v>1584</v>
      </c>
      <c r="L35" s="10">
        <f>(F35+K35)/2</f>
        <v>1590.25</v>
      </c>
      <c r="N35" s="7"/>
      <c r="O35" s="7"/>
      <c r="P35" s="30">
        <f t="shared" si="5"/>
        <v>0</v>
      </c>
      <c r="Q35" s="33"/>
      <c r="R35" s="36"/>
      <c r="S35" s="10">
        <f>(F35+K35+P35)/3</f>
        <v>1060.1666666666667</v>
      </c>
    </row>
    <row r="36" spans="1:19" ht="18.5" customHeight="1">
      <c r="A36" s="8" t="s">
        <v>38</v>
      </c>
      <c r="B36" s="9" t="s">
        <v>39</v>
      </c>
      <c r="C36" s="7" t="s">
        <v>53</v>
      </c>
      <c r="D36" s="7">
        <v>218.5</v>
      </c>
      <c r="E36" s="7">
        <v>344</v>
      </c>
      <c r="F36" s="23">
        <f t="shared" si="3"/>
        <v>1594.5</v>
      </c>
      <c r="G36" s="26"/>
      <c r="H36" s="7" t="s">
        <v>53</v>
      </c>
      <c r="I36" s="7">
        <v>208.5</v>
      </c>
      <c r="J36" s="7">
        <v>344</v>
      </c>
      <c r="K36" s="10">
        <f t="shared" si="4"/>
        <v>1584.5</v>
      </c>
      <c r="L36" s="10">
        <f>(F36+K36)/2</f>
        <v>1589.5</v>
      </c>
      <c r="N36" s="7"/>
      <c r="O36" s="7"/>
      <c r="P36" s="30">
        <f t="shared" si="5"/>
        <v>0</v>
      </c>
      <c r="Q36" s="33"/>
      <c r="R36" s="36"/>
      <c r="S36" s="10">
        <f>(F36+K36+P36)/3</f>
        <v>1059.6666666666667</v>
      </c>
    </row>
    <row r="37" spans="1:19" ht="18.5" customHeight="1">
      <c r="A37" s="8" t="s">
        <v>25</v>
      </c>
      <c r="B37" s="9" t="s">
        <v>26</v>
      </c>
      <c r="C37" s="7" t="s">
        <v>53</v>
      </c>
      <c r="D37" s="7">
        <v>248</v>
      </c>
      <c r="E37" s="7">
        <v>341</v>
      </c>
      <c r="F37" s="23">
        <f t="shared" si="3"/>
        <v>1612</v>
      </c>
      <c r="G37" s="26"/>
      <c r="H37" s="7" t="s">
        <v>53</v>
      </c>
      <c r="I37" s="7">
        <v>261.5</v>
      </c>
      <c r="J37" s="7">
        <v>311</v>
      </c>
      <c r="K37" s="10">
        <f t="shared" si="4"/>
        <v>1505.5</v>
      </c>
      <c r="L37" s="10">
        <f>(F37+K37)/2</f>
        <v>1558.75</v>
      </c>
      <c r="N37" s="7"/>
      <c r="O37" s="7"/>
      <c r="P37" s="30">
        <f t="shared" si="5"/>
        <v>0</v>
      </c>
      <c r="Q37" s="33"/>
      <c r="R37" s="36"/>
      <c r="S37" s="10">
        <f>(F37+K37+P37)/3</f>
        <v>1039.1666666666667</v>
      </c>
    </row>
    <row r="38" spans="1:19" ht="18.5" customHeight="1">
      <c r="A38" s="8" t="s">
        <v>32</v>
      </c>
      <c r="B38" s="9" t="s">
        <v>33</v>
      </c>
      <c r="C38" s="7" t="s">
        <v>31</v>
      </c>
      <c r="D38" s="7">
        <v>236.5</v>
      </c>
      <c r="E38" s="7">
        <v>326</v>
      </c>
      <c r="F38" s="23">
        <f t="shared" si="3"/>
        <v>1540.5</v>
      </c>
      <c r="G38" s="26"/>
      <c r="H38" s="7" t="s">
        <v>8</v>
      </c>
      <c r="I38" s="7">
        <v>205</v>
      </c>
      <c r="J38" s="7">
        <v>306</v>
      </c>
      <c r="K38" s="10">
        <f t="shared" si="4"/>
        <v>1429</v>
      </c>
      <c r="L38" s="10">
        <f>(F38+K38)/2</f>
        <v>1484.75</v>
      </c>
      <c r="N38" s="7"/>
      <c r="O38" s="7"/>
      <c r="P38" s="30">
        <f t="shared" si="5"/>
        <v>0</v>
      </c>
      <c r="Q38" s="33"/>
      <c r="R38" s="36"/>
      <c r="S38" s="10">
        <f>(F38+K38+P38)/3</f>
        <v>989.83333333333337</v>
      </c>
    </row>
    <row r="39" spans="1:19" ht="18.5" customHeight="1">
      <c r="A39" s="8" t="s">
        <v>66</v>
      </c>
      <c r="B39" s="9" t="s">
        <v>67</v>
      </c>
      <c r="C39" s="7" t="s">
        <v>14</v>
      </c>
      <c r="D39" s="7">
        <v>216</v>
      </c>
      <c r="E39" s="7">
        <v>318</v>
      </c>
      <c r="F39" s="23">
        <f t="shared" si="3"/>
        <v>1488</v>
      </c>
      <c r="G39" s="26"/>
      <c r="H39" s="7" t="s">
        <v>68</v>
      </c>
      <c r="I39" s="7">
        <v>207.5</v>
      </c>
      <c r="J39" s="7">
        <v>277</v>
      </c>
      <c r="K39" s="10">
        <f t="shared" si="4"/>
        <v>1315.5</v>
      </c>
      <c r="L39" s="10">
        <f>(F39+K39)/2</f>
        <v>1401.75</v>
      </c>
      <c r="N39" s="7"/>
      <c r="O39" s="7"/>
      <c r="P39" s="30">
        <f t="shared" si="5"/>
        <v>0</v>
      </c>
      <c r="Q39" s="33"/>
      <c r="R39" s="36"/>
      <c r="S39" s="10">
        <f>(F39+K39+P39)/3</f>
        <v>934.5</v>
      </c>
    </row>
    <row r="40" spans="1:19" ht="18.5" customHeight="1">
      <c r="A40" s="8" t="s">
        <v>28</v>
      </c>
      <c r="B40" s="9" t="s">
        <v>29</v>
      </c>
      <c r="C40" s="7"/>
      <c r="D40" s="7"/>
      <c r="E40" s="7"/>
      <c r="F40" s="23"/>
      <c r="G40" s="26"/>
      <c r="H40" s="7"/>
      <c r="I40" s="7"/>
      <c r="J40" s="7"/>
      <c r="K40" s="10">
        <f t="shared" si="4"/>
        <v>0</v>
      </c>
      <c r="L40" s="10">
        <f>(F40+K40)/2</f>
        <v>0</v>
      </c>
      <c r="N40" s="7"/>
      <c r="O40" s="7"/>
      <c r="P40" s="30">
        <f t="shared" si="5"/>
        <v>0</v>
      </c>
      <c r="Q40" s="33"/>
      <c r="R40" s="36"/>
      <c r="S40" s="10">
        <f>(F40+K40+P40)/3</f>
        <v>0</v>
      </c>
    </row>
    <row r="41" spans="1:19" ht="18.5" customHeight="1">
      <c r="A41" s="8"/>
      <c r="B41" s="9"/>
      <c r="C41" s="7"/>
      <c r="D41" s="7"/>
      <c r="E41" s="7"/>
      <c r="F41" s="23"/>
      <c r="G41" s="26"/>
      <c r="H41" s="7"/>
      <c r="I41" s="7"/>
      <c r="J41" s="7"/>
      <c r="K41" s="10">
        <f t="shared" si="4"/>
        <v>0</v>
      </c>
      <c r="L41" s="10">
        <f>(F41+K41)/2</f>
        <v>0</v>
      </c>
      <c r="N41" s="7"/>
      <c r="O41" s="7"/>
      <c r="P41" s="30">
        <f t="shared" si="5"/>
        <v>0</v>
      </c>
      <c r="Q41" s="33"/>
      <c r="R41" s="36"/>
      <c r="S41" s="10">
        <f>(F41+K41+P41)/3</f>
        <v>0</v>
      </c>
    </row>
    <row r="42" spans="1:19" ht="18.5" customHeight="1" thickBot="1">
      <c r="A42" s="8"/>
      <c r="B42" s="9"/>
      <c r="C42" s="7"/>
      <c r="D42" s="7"/>
      <c r="E42" s="7"/>
      <c r="F42" s="23">
        <f t="shared" si="3"/>
        <v>0</v>
      </c>
      <c r="G42" s="26"/>
      <c r="H42" s="7"/>
      <c r="I42" s="7"/>
      <c r="J42" s="7"/>
      <c r="K42" s="10">
        <f t="shared" si="4"/>
        <v>0</v>
      </c>
      <c r="L42" s="10">
        <f>(F42+K42)/2</f>
        <v>0</v>
      </c>
      <c r="N42" s="7"/>
      <c r="O42" s="7"/>
      <c r="P42" s="30">
        <f t="shared" si="5"/>
        <v>0</v>
      </c>
      <c r="Q42" s="33"/>
      <c r="R42" s="37"/>
      <c r="S42" s="38">
        <f>(F42+K42+P42)/3</f>
        <v>0</v>
      </c>
    </row>
    <row r="43" spans="1:19" ht="9.75" customHeight="1">
      <c r="G43" s="25"/>
    </row>
    <row r="44" spans="1:19" ht="13">
      <c r="E44" s="13"/>
    </row>
    <row r="45" spans="1:19" ht="13">
      <c r="A45" s="14"/>
      <c r="E45" s="13"/>
    </row>
    <row r="46" spans="1:19" ht="1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19" ht="1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9" ht="13">
      <c r="E48" s="13"/>
    </row>
  </sheetData>
  <mergeCells count="14">
    <mergeCell ref="N5:P5"/>
    <mergeCell ref="N26:P26"/>
    <mergeCell ref="A46:L46"/>
    <mergeCell ref="A1:S1"/>
    <mergeCell ref="A22:S22"/>
    <mergeCell ref="N25:S25"/>
    <mergeCell ref="N4:S4"/>
    <mergeCell ref="R5:S5"/>
    <mergeCell ref="R26:S26"/>
    <mergeCell ref="A2:L2"/>
    <mergeCell ref="A3:L3"/>
    <mergeCell ref="A23:L23"/>
    <mergeCell ref="A24:L24"/>
    <mergeCell ref="A47:L47"/>
  </mergeCells>
  <phoneticPr fontId="14" type="noConversion"/>
  <printOptions horizontalCentered="1"/>
  <pageMargins left="0.31314960629921262" right="0.31" top="0.35000000000000003" bottom="0.35000000000000003" header="0.31" footer="0.31"/>
  <pageSetup paperSize="9" scale="5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ColWidth="8.83203125" defaultRowHeight="12" x14ac:dyDescent="0"/>
  <sheetData/>
  <phoneticPr fontId="14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Res.skjema for hj.siden</vt:lpstr>
      <vt:lpstr>Sheet1</vt:lpstr>
    </vt:vector>
  </TitlesOfParts>
  <Company>Mascot Electronic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</dc:creator>
  <cp:lastModifiedBy>Bjørnar Strand</cp:lastModifiedBy>
  <cp:lastPrinted>2014-07-14T13:24:36Z</cp:lastPrinted>
  <dcterms:created xsi:type="dcterms:W3CDTF">1999-06-23T05:15:31Z</dcterms:created>
  <dcterms:modified xsi:type="dcterms:W3CDTF">2014-08-15T21:35:43Z</dcterms:modified>
</cp:coreProperties>
</file>