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905/"/>
    </mc:Choice>
  </mc:AlternateContent>
  <xr:revisionPtr revIDLastSave="67" documentId="13_ncr:1_{1BD1D19A-44F3-FB42-8383-704994C3D2E7}" xr6:coauthVersionLast="47" xr6:coauthVersionMax="47" xr10:uidLastSave="{0B80EBF6-1E47-46C3-824F-3888F8300C35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'1'!$A$1:$N$44</definedName>
    <definedName name="_xlnm.Print_Area" localSheetId="11">'10'!$A$1:$N$44</definedName>
    <definedName name="_xlnm.Print_Area" localSheetId="12">'11'!$A$1:$N$44</definedName>
    <definedName name="_xlnm.Print_Area" localSheetId="13">'12'!$A$1:$N$44</definedName>
    <definedName name="_xlnm.Print_Area" localSheetId="14">'13'!$A$1:$N$44</definedName>
    <definedName name="_xlnm.Print_Area" localSheetId="15">'14'!$A$1:$N$44</definedName>
    <definedName name="_xlnm.Print_Area" localSheetId="16">'15'!$A$1:$N$44</definedName>
    <definedName name="_xlnm.Print_Area" localSheetId="3">'2'!$A$1:$N$44</definedName>
    <definedName name="_xlnm.Print_Area" localSheetId="4">'3'!$A$1:$N$44</definedName>
    <definedName name="_xlnm.Print_Area" localSheetId="5">'4'!$A$1:$N$44</definedName>
    <definedName name="_xlnm.Print_Area" localSheetId="6">'5'!$A$1:$N$44</definedName>
    <definedName name="_xlnm.Print_Area" localSheetId="7">'6'!$A$1:$N$44</definedName>
    <definedName name="_xlnm.Print_Area" localSheetId="8">'7'!$A$1:$N$44</definedName>
    <definedName name="_xlnm.Print_Area" localSheetId="9">'8'!$A$1:$N$44</definedName>
    <definedName name="_xlnm.Print_Area" localSheetId="10">'9'!$A$1:$N$44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" i="20" l="1"/>
  <c r="I3" i="4"/>
  <c r="M40" i="14"/>
  <c r="G13" i="14"/>
  <c r="H13" i="14"/>
  <c r="G14" i="14"/>
  <c r="H14" i="14"/>
  <c r="G15" i="14"/>
  <c r="H15" i="14"/>
  <c r="G16" i="14"/>
  <c r="H16" i="14"/>
  <c r="G17" i="14"/>
  <c r="H17" i="14"/>
  <c r="G18" i="14"/>
  <c r="H18" i="14"/>
  <c r="H19" i="14"/>
  <c r="M39" i="14"/>
  <c r="M41" i="14"/>
  <c r="J43" i="14"/>
  <c r="M43" i="14"/>
  <c r="M40" i="19"/>
  <c r="G13" i="19"/>
  <c r="H13" i="19"/>
  <c r="G14" i="19"/>
  <c r="H14" i="19"/>
  <c r="G15" i="19"/>
  <c r="H15" i="19"/>
  <c r="G16" i="19"/>
  <c r="H16" i="19"/>
  <c r="G17" i="19"/>
  <c r="H17" i="19"/>
  <c r="G18" i="19"/>
  <c r="H18" i="19"/>
  <c r="H19" i="19"/>
  <c r="M39" i="19"/>
  <c r="M41" i="19"/>
  <c r="J43" i="19"/>
  <c r="M43" i="19"/>
  <c r="M40" i="18"/>
  <c r="G13" i="18"/>
  <c r="H13" i="18"/>
  <c r="G14" i="18"/>
  <c r="H14" i="18"/>
  <c r="G15" i="18"/>
  <c r="H15" i="18"/>
  <c r="G16" i="18"/>
  <c r="H16" i="18"/>
  <c r="G17" i="18"/>
  <c r="H17" i="18"/>
  <c r="G18" i="18"/>
  <c r="H18" i="18"/>
  <c r="H19" i="18"/>
  <c r="M39" i="18"/>
  <c r="M41" i="18"/>
  <c r="J43" i="18"/>
  <c r="M43" i="18"/>
  <c r="M40" i="17"/>
  <c r="G13" i="17"/>
  <c r="H13" i="17"/>
  <c r="G14" i="17"/>
  <c r="H14" i="17"/>
  <c r="G15" i="17"/>
  <c r="H15" i="17"/>
  <c r="G16" i="17"/>
  <c r="H16" i="17"/>
  <c r="G17" i="17"/>
  <c r="H17" i="17"/>
  <c r="G18" i="17"/>
  <c r="H18" i="17"/>
  <c r="H19" i="17"/>
  <c r="M39" i="17"/>
  <c r="M41" i="17"/>
  <c r="J43" i="17"/>
  <c r="M43" i="17"/>
  <c r="M40" i="16"/>
  <c r="G13" i="16"/>
  <c r="H13" i="16"/>
  <c r="G14" i="16"/>
  <c r="H14" i="16"/>
  <c r="G15" i="16"/>
  <c r="H15" i="16"/>
  <c r="G16" i="16"/>
  <c r="H16" i="16"/>
  <c r="G17" i="16"/>
  <c r="H17" i="16"/>
  <c r="G18" i="16"/>
  <c r="H18" i="16"/>
  <c r="H19" i="16"/>
  <c r="M39" i="16"/>
  <c r="M41" i="16"/>
  <c r="J43" i="16"/>
  <c r="M43" i="16"/>
  <c r="M40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H19" i="15"/>
  <c r="M39" i="15"/>
  <c r="M41" i="15"/>
  <c r="J43" i="15"/>
  <c r="M43" i="15"/>
  <c r="M40" i="6"/>
  <c r="G13" i="6"/>
  <c r="H13" i="6"/>
  <c r="G14" i="6"/>
  <c r="H14" i="6"/>
  <c r="G15" i="6"/>
  <c r="H15" i="6"/>
  <c r="G16" i="6"/>
  <c r="H16" i="6"/>
  <c r="G17" i="6"/>
  <c r="H17" i="6"/>
  <c r="G18" i="6"/>
  <c r="H18" i="6"/>
  <c r="H19" i="6"/>
  <c r="M39" i="6"/>
  <c r="M41" i="6"/>
  <c r="J43" i="6"/>
  <c r="M43" i="6"/>
  <c r="M40" i="7"/>
  <c r="G13" i="7"/>
  <c r="H13" i="7"/>
  <c r="G14" i="7"/>
  <c r="H14" i="7"/>
  <c r="G15" i="7"/>
  <c r="H15" i="7"/>
  <c r="G16" i="7"/>
  <c r="H16" i="7"/>
  <c r="G17" i="7"/>
  <c r="H17" i="7"/>
  <c r="G18" i="7"/>
  <c r="H18" i="7"/>
  <c r="H19" i="7"/>
  <c r="M39" i="7"/>
  <c r="M41" i="7"/>
  <c r="J43" i="7"/>
  <c r="M43" i="7"/>
  <c r="M40" i="8"/>
  <c r="G13" i="8"/>
  <c r="H13" i="8"/>
  <c r="G14" i="8"/>
  <c r="H14" i="8"/>
  <c r="G15" i="8"/>
  <c r="H15" i="8"/>
  <c r="G16" i="8"/>
  <c r="H16" i="8"/>
  <c r="G17" i="8"/>
  <c r="H17" i="8"/>
  <c r="G18" i="8"/>
  <c r="H18" i="8"/>
  <c r="H19" i="8"/>
  <c r="M39" i="8"/>
  <c r="M41" i="8"/>
  <c r="J43" i="8"/>
  <c r="M43" i="8"/>
  <c r="M40" i="9"/>
  <c r="G13" i="9"/>
  <c r="H13" i="9"/>
  <c r="G14" i="9"/>
  <c r="H14" i="9"/>
  <c r="G15" i="9"/>
  <c r="H15" i="9"/>
  <c r="G16" i="9"/>
  <c r="H16" i="9"/>
  <c r="G17" i="9"/>
  <c r="H17" i="9"/>
  <c r="G18" i="9"/>
  <c r="H18" i="9"/>
  <c r="H19" i="9"/>
  <c r="M39" i="9"/>
  <c r="M41" i="9"/>
  <c r="J43" i="9"/>
  <c r="M43" i="9"/>
  <c r="M40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H19" i="10"/>
  <c r="M39" i="10"/>
  <c r="M41" i="10"/>
  <c r="J43" i="10"/>
  <c r="M43" i="10"/>
  <c r="M40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H19" i="11"/>
  <c r="M39" i="11"/>
  <c r="M41" i="11"/>
  <c r="J43" i="11"/>
  <c r="M43" i="11"/>
  <c r="M40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H19" i="12"/>
  <c r="M39" i="12"/>
  <c r="M41" i="12"/>
  <c r="J43" i="12"/>
  <c r="M43" i="12"/>
  <c r="M40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H19" i="13"/>
  <c r="M39" i="13"/>
  <c r="M41" i="13"/>
  <c r="J43" i="13"/>
  <c r="M43" i="13"/>
  <c r="G13" i="1"/>
  <c r="H13" i="1"/>
  <c r="G14" i="1"/>
  <c r="H14" i="1"/>
  <c r="G15" i="1"/>
  <c r="H15" i="1"/>
  <c r="G16" i="1"/>
  <c r="H16" i="1"/>
  <c r="G17" i="1"/>
  <c r="H17" i="1"/>
  <c r="G18" i="1"/>
  <c r="H18" i="1"/>
  <c r="H19" i="1"/>
  <c r="M39" i="1"/>
  <c r="G22" i="1"/>
  <c r="H22" i="1"/>
  <c r="G23" i="1"/>
  <c r="H23" i="1"/>
  <c r="H24" i="1"/>
  <c r="M40" i="1"/>
  <c r="M41" i="1"/>
  <c r="J43" i="1"/>
  <c r="M43" i="1"/>
  <c r="K43" i="1"/>
  <c r="G22" i="16"/>
  <c r="H22" i="16"/>
  <c r="G23" i="16"/>
  <c r="H23" i="16"/>
  <c r="H24" i="16"/>
  <c r="G22" i="8"/>
  <c r="H22" i="8"/>
  <c r="G23" i="8"/>
  <c r="H23" i="8"/>
  <c r="H24" i="8"/>
  <c r="G22" i="7"/>
  <c r="H22" i="7"/>
  <c r="G23" i="7"/>
  <c r="H23" i="7"/>
  <c r="H24" i="7"/>
  <c r="G22" i="6"/>
  <c r="H22" i="6"/>
  <c r="G23" i="6"/>
  <c r="H23" i="6"/>
  <c r="H24" i="6"/>
  <c r="G22" i="15"/>
  <c r="H22" i="15"/>
  <c r="G23" i="15"/>
  <c r="H23" i="15"/>
  <c r="H24" i="15"/>
  <c r="G22" i="17"/>
  <c r="H22" i="17"/>
  <c r="G23" i="17"/>
  <c r="H23" i="17"/>
  <c r="H24" i="17"/>
  <c r="G22" i="18"/>
  <c r="H22" i="18"/>
  <c r="G23" i="18"/>
  <c r="H23" i="18"/>
  <c r="H24" i="18"/>
  <c r="G22" i="19"/>
  <c r="H22" i="19"/>
  <c r="G23" i="19"/>
  <c r="H23" i="19"/>
  <c r="H24" i="19"/>
  <c r="G22" i="9"/>
  <c r="H22" i="9"/>
  <c r="G23" i="9"/>
  <c r="H23" i="9"/>
  <c r="H24" i="9"/>
  <c r="G22" i="10"/>
  <c r="H22" i="10"/>
  <c r="G23" i="10"/>
  <c r="H23" i="10"/>
  <c r="H24" i="10"/>
  <c r="G22" i="11"/>
  <c r="H22" i="11"/>
  <c r="G23" i="11"/>
  <c r="H23" i="11"/>
  <c r="H24" i="11"/>
  <c r="G22" i="12"/>
  <c r="H22" i="12"/>
  <c r="G23" i="12"/>
  <c r="H23" i="12"/>
  <c r="H24" i="12"/>
  <c r="G22" i="13"/>
  <c r="H22" i="13"/>
  <c r="G23" i="13"/>
  <c r="H23" i="13"/>
  <c r="H24" i="13"/>
  <c r="G22" i="14"/>
  <c r="H22" i="14"/>
  <c r="G23" i="14"/>
  <c r="H23" i="14"/>
  <c r="H24" i="1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43" i="1"/>
  <c r="C43" i="19"/>
  <c r="A43" i="19"/>
  <c r="C42" i="19"/>
  <c r="C41" i="19"/>
  <c r="C43" i="18"/>
  <c r="A43" i="18"/>
  <c r="C42" i="18"/>
  <c r="C41" i="18"/>
  <c r="C43" i="17"/>
  <c r="A43" i="17"/>
  <c r="C42" i="17"/>
  <c r="C41" i="17"/>
  <c r="C43" i="16"/>
  <c r="A43" i="16"/>
  <c r="C42" i="16"/>
  <c r="C41" i="16"/>
  <c r="C43" i="15"/>
  <c r="A43" i="15"/>
  <c r="C42" i="15"/>
  <c r="C41" i="15"/>
  <c r="C43" i="6"/>
  <c r="A43" i="6"/>
  <c r="C42" i="6"/>
  <c r="C41" i="6"/>
  <c r="C43" i="7"/>
  <c r="A43" i="7"/>
  <c r="C42" i="7"/>
  <c r="C41" i="7"/>
  <c r="C43" i="8"/>
  <c r="A43" i="8"/>
  <c r="C42" i="8"/>
  <c r="C41" i="8"/>
  <c r="C43" i="9"/>
  <c r="A43" i="9"/>
  <c r="C42" i="9"/>
  <c r="C41" i="9"/>
  <c r="C43" i="10"/>
  <c r="A43" i="10"/>
  <c r="C42" i="10"/>
  <c r="C41" i="10"/>
  <c r="C43" i="11"/>
  <c r="A43" i="11"/>
  <c r="C42" i="11"/>
  <c r="C41" i="11"/>
  <c r="C43" i="12"/>
  <c r="A43" i="12"/>
  <c r="C42" i="12"/>
  <c r="C41" i="12"/>
  <c r="C43" i="13"/>
  <c r="A43" i="13"/>
  <c r="C42" i="13"/>
  <c r="C41" i="13"/>
  <c r="C43" i="14"/>
  <c r="A43" i="14"/>
  <c r="C42" i="14"/>
  <c r="C41" i="14"/>
  <c r="A43" i="1"/>
  <c r="C42" i="1"/>
  <c r="C41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C2" i="4"/>
  <c r="M2" i="4"/>
  <c r="I2" i="4"/>
  <c r="G2" i="4"/>
  <c r="G27" i="19"/>
  <c r="H27" i="19"/>
  <c r="G28" i="19"/>
  <c r="H28" i="19"/>
  <c r="H29" i="19"/>
  <c r="G27" i="18"/>
  <c r="H27" i="18"/>
  <c r="G28" i="18"/>
  <c r="H28" i="18"/>
  <c r="H29" i="18"/>
  <c r="G27" i="17"/>
  <c r="H27" i="17"/>
  <c r="G28" i="17"/>
  <c r="H28" i="17"/>
  <c r="H29" i="17"/>
  <c r="G27" i="16"/>
  <c r="H27" i="16"/>
  <c r="G28" i="16"/>
  <c r="H28" i="16"/>
  <c r="H29" i="16"/>
  <c r="G27" i="15"/>
  <c r="H27" i="15"/>
  <c r="G28" i="15"/>
  <c r="H28" i="15"/>
  <c r="H29" i="15"/>
  <c r="G27" i="6"/>
  <c r="H27" i="6"/>
  <c r="G28" i="6"/>
  <c r="H28" i="6"/>
  <c r="H29" i="6"/>
  <c r="G27" i="7"/>
  <c r="H27" i="7"/>
  <c r="G28" i="7"/>
  <c r="H28" i="7"/>
  <c r="H29" i="7"/>
  <c r="G27" i="8"/>
  <c r="H27" i="8"/>
  <c r="G28" i="8"/>
  <c r="H28" i="8"/>
  <c r="H29" i="8"/>
  <c r="G27" i="9"/>
  <c r="H27" i="9"/>
  <c r="G28" i="9"/>
  <c r="H28" i="9"/>
  <c r="H29" i="9"/>
  <c r="G27" i="10"/>
  <c r="H27" i="10"/>
  <c r="G28" i="10"/>
  <c r="H28" i="10"/>
  <c r="H29" i="10"/>
  <c r="G27" i="11"/>
  <c r="H27" i="11"/>
  <c r="G28" i="11"/>
  <c r="H28" i="11"/>
  <c r="H29" i="11"/>
  <c r="G27" i="12"/>
  <c r="H27" i="12"/>
  <c r="G28" i="12"/>
  <c r="H28" i="12"/>
  <c r="H29" i="12"/>
  <c r="G27" i="13"/>
  <c r="H27" i="13"/>
  <c r="G28" i="13"/>
  <c r="H28" i="13"/>
  <c r="H29" i="13"/>
  <c r="G27" i="14"/>
  <c r="H27" i="14"/>
  <c r="G28" i="14"/>
  <c r="H28" i="14"/>
  <c r="H29" i="14"/>
  <c r="E1" i="20"/>
  <c r="G37" i="19"/>
  <c r="G36" i="19"/>
  <c r="G37" i="18"/>
  <c r="G36" i="18"/>
  <c r="G37" i="17"/>
  <c r="G36" i="17"/>
  <c r="G37" i="16"/>
  <c r="G36" i="16"/>
  <c r="G37" i="15"/>
  <c r="G36" i="15"/>
  <c r="G37" i="6"/>
  <c r="G36" i="6"/>
  <c r="G37" i="7"/>
  <c r="G36" i="7"/>
  <c r="G37" i="8"/>
  <c r="G36" i="8"/>
  <c r="G37" i="9"/>
  <c r="G36" i="9"/>
  <c r="G37" i="10"/>
  <c r="G36" i="10"/>
  <c r="G37" i="11"/>
  <c r="G36" i="11"/>
  <c r="G37" i="12"/>
  <c r="G36" i="12"/>
  <c r="G37" i="13"/>
  <c r="G36" i="13"/>
  <c r="G37" i="14"/>
  <c r="G36" i="14"/>
  <c r="G37" i="1"/>
  <c r="G36" i="1"/>
  <c r="G28" i="1"/>
  <c r="G27" i="1"/>
  <c r="H36" i="19"/>
  <c r="H37" i="19"/>
  <c r="H38" i="19"/>
  <c r="F38" i="19"/>
  <c r="E32" i="19"/>
  <c r="E33" i="19"/>
  <c r="E34" i="19"/>
  <c r="F29" i="19"/>
  <c r="A26" i="19"/>
  <c r="F24" i="19"/>
  <c r="H36" i="18"/>
  <c r="H37" i="18"/>
  <c r="H38" i="18"/>
  <c r="F38" i="18"/>
  <c r="E32" i="18"/>
  <c r="E33" i="18"/>
  <c r="E34" i="18"/>
  <c r="F29" i="18"/>
  <c r="A26" i="18"/>
  <c r="F24" i="18"/>
  <c r="H36" i="17"/>
  <c r="H37" i="17"/>
  <c r="H38" i="17"/>
  <c r="F38" i="17"/>
  <c r="E32" i="17"/>
  <c r="E33" i="17"/>
  <c r="E34" i="17"/>
  <c r="F29" i="17"/>
  <c r="A26" i="17"/>
  <c r="F24" i="17"/>
  <c r="H36" i="16"/>
  <c r="H37" i="16"/>
  <c r="H38" i="16"/>
  <c r="F38" i="16"/>
  <c r="E32" i="16"/>
  <c r="E33" i="16"/>
  <c r="E34" i="16"/>
  <c r="F29" i="16"/>
  <c r="A26" i="16"/>
  <c r="F24" i="16"/>
  <c r="H36" i="15"/>
  <c r="H37" i="15"/>
  <c r="H38" i="15"/>
  <c r="F38" i="15"/>
  <c r="E32" i="15"/>
  <c r="E33" i="15"/>
  <c r="E34" i="15"/>
  <c r="F29" i="15"/>
  <c r="A26" i="15"/>
  <c r="F24" i="15"/>
  <c r="H36" i="6"/>
  <c r="H37" i="6"/>
  <c r="H38" i="6"/>
  <c r="F38" i="6"/>
  <c r="E32" i="6"/>
  <c r="E33" i="6"/>
  <c r="E34" i="6"/>
  <c r="F29" i="6"/>
  <c r="A26" i="6"/>
  <c r="F24" i="6"/>
  <c r="H36" i="7"/>
  <c r="H37" i="7"/>
  <c r="H38" i="7"/>
  <c r="F38" i="7"/>
  <c r="E32" i="7"/>
  <c r="E33" i="7"/>
  <c r="E34" i="7"/>
  <c r="F29" i="7"/>
  <c r="A26" i="7"/>
  <c r="F24" i="7"/>
  <c r="H36" i="8"/>
  <c r="H37" i="8"/>
  <c r="H38" i="8"/>
  <c r="F38" i="8"/>
  <c r="E32" i="8"/>
  <c r="E33" i="8"/>
  <c r="E34" i="8"/>
  <c r="F29" i="8"/>
  <c r="A26" i="8"/>
  <c r="F24" i="8"/>
  <c r="H36" i="9"/>
  <c r="H37" i="9"/>
  <c r="H38" i="9"/>
  <c r="F38" i="9"/>
  <c r="E32" i="9"/>
  <c r="E33" i="9"/>
  <c r="E34" i="9"/>
  <c r="F29" i="9"/>
  <c r="A26" i="9"/>
  <c r="F24" i="9"/>
  <c r="H36" i="10"/>
  <c r="H37" i="10"/>
  <c r="H38" i="10"/>
  <c r="F38" i="10"/>
  <c r="E32" i="10"/>
  <c r="E33" i="10"/>
  <c r="E34" i="10"/>
  <c r="F29" i="10"/>
  <c r="A26" i="10"/>
  <c r="F24" i="10"/>
  <c r="H36" i="11"/>
  <c r="H37" i="11"/>
  <c r="H38" i="11"/>
  <c r="F38" i="11"/>
  <c r="E32" i="11"/>
  <c r="E33" i="11"/>
  <c r="E34" i="11"/>
  <c r="F29" i="11"/>
  <c r="A26" i="11"/>
  <c r="F24" i="11"/>
  <c r="H36" i="12"/>
  <c r="H37" i="12"/>
  <c r="H38" i="12"/>
  <c r="F38" i="12"/>
  <c r="E32" i="12"/>
  <c r="E33" i="12"/>
  <c r="E34" i="12"/>
  <c r="F29" i="12"/>
  <c r="A26" i="12"/>
  <c r="F24" i="12"/>
  <c r="H36" i="13"/>
  <c r="H37" i="13"/>
  <c r="H38" i="13"/>
  <c r="F38" i="13"/>
  <c r="E32" i="13"/>
  <c r="E33" i="13"/>
  <c r="E34" i="13"/>
  <c r="F29" i="13"/>
  <c r="A26" i="13"/>
  <c r="F24" i="13"/>
  <c r="H27" i="1"/>
  <c r="H28" i="1"/>
  <c r="H29" i="1"/>
  <c r="H36" i="14"/>
  <c r="H37" i="14"/>
  <c r="H38" i="14"/>
  <c r="F38" i="14"/>
  <c r="E32" i="14"/>
  <c r="E33" i="14"/>
  <c r="E34" i="14"/>
  <c r="E32" i="1"/>
  <c r="E33" i="1"/>
  <c r="E34" i="1"/>
  <c r="K43" i="19"/>
  <c r="H36" i="1"/>
  <c r="H37" i="1"/>
  <c r="H38" i="1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3" i="18"/>
  <c r="K4" i="17"/>
  <c r="D20" i="4"/>
  <c r="L20" i="4"/>
  <c r="K20" i="4"/>
  <c r="A20" i="4"/>
  <c r="N43" i="17"/>
  <c r="K4" i="16"/>
  <c r="D19" i="4"/>
  <c r="L19" i="4"/>
  <c r="K19" i="4"/>
  <c r="A19" i="4"/>
  <c r="N43" i="16"/>
  <c r="K4" i="15"/>
  <c r="D18" i="4"/>
  <c r="K43" i="15"/>
  <c r="L18" i="4"/>
  <c r="K18" i="4"/>
  <c r="J18" i="4"/>
  <c r="J19" i="4"/>
  <c r="J20" i="4"/>
  <c r="J21" i="4"/>
  <c r="K4" i="19"/>
  <c r="D22" i="4"/>
  <c r="J22" i="4"/>
  <c r="A18" i="4"/>
  <c r="N43" i="15"/>
  <c r="K4" i="6"/>
  <c r="D17" i="4"/>
  <c r="K43" i="6"/>
  <c r="L17" i="4"/>
  <c r="K17" i="4"/>
  <c r="J17" i="4"/>
  <c r="A17" i="4"/>
  <c r="N43" i="6"/>
  <c r="K4" i="7"/>
  <c r="D16" i="4"/>
  <c r="K43" i="7"/>
  <c r="L16" i="4"/>
  <c r="K16" i="4"/>
  <c r="J16" i="4"/>
  <c r="A16" i="4"/>
  <c r="N43" i="7"/>
  <c r="K4" i="8"/>
  <c r="D15" i="4"/>
  <c r="K43" i="8"/>
  <c r="L15" i="4"/>
  <c r="K15" i="4"/>
  <c r="J15" i="4"/>
  <c r="K4" i="1"/>
  <c r="D8" i="4"/>
  <c r="L8" i="4"/>
  <c r="K8" i="4"/>
  <c r="J8" i="4"/>
  <c r="K43" i="14"/>
  <c r="K4" i="14"/>
  <c r="D9" i="4"/>
  <c r="L9" i="4"/>
  <c r="K9" i="4"/>
  <c r="J9" i="4"/>
  <c r="K43" i="13"/>
  <c r="K4" i="13"/>
  <c r="D10" i="4"/>
  <c r="L10" i="4"/>
  <c r="K10" i="4"/>
  <c r="J10" i="4"/>
  <c r="K43" i="12"/>
  <c r="K4" i="12"/>
  <c r="D11" i="4"/>
  <c r="L11" i="4"/>
  <c r="K11" i="4"/>
  <c r="J11" i="4"/>
  <c r="K43" i="11"/>
  <c r="K4" i="11"/>
  <c r="D12" i="4"/>
  <c r="L12" i="4"/>
  <c r="K12" i="4"/>
  <c r="J12" i="4"/>
  <c r="K43" i="10"/>
  <c r="K4" i="10"/>
  <c r="D13" i="4"/>
  <c r="L13" i="4"/>
  <c r="K13" i="4"/>
  <c r="J13" i="4"/>
  <c r="K43" i="9"/>
  <c r="K4" i="9"/>
  <c r="D14" i="4"/>
  <c r="L14" i="4"/>
  <c r="K14" i="4"/>
  <c r="J14" i="4"/>
  <c r="A15" i="4"/>
  <c r="N43" i="8"/>
  <c r="A14" i="4"/>
  <c r="N43" i="9"/>
  <c r="A13" i="4"/>
  <c r="N43" i="10"/>
  <c r="A12" i="4"/>
  <c r="N43" i="11"/>
  <c r="A11" i="4"/>
  <c r="N43" i="12"/>
  <c r="A10" i="4"/>
  <c r="N43" i="13"/>
  <c r="A9" i="4"/>
  <c r="N43" i="14"/>
  <c r="A8" i="4"/>
  <c r="N43" i="1"/>
  <c r="L22" i="4"/>
  <c r="K22" i="4"/>
  <c r="A22" i="4"/>
  <c r="F38" i="1"/>
  <c r="K43" i="16"/>
  <c r="K43" i="17"/>
  <c r="K43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T19" i="20"/>
  <c r="T18" i="20"/>
  <c r="T17" i="20"/>
  <c r="T16" i="20"/>
  <c r="T15" i="20"/>
  <c r="T14" i="20"/>
  <c r="T13" i="20"/>
  <c r="T12" i="20"/>
  <c r="T20" i="20"/>
  <c r="T21" i="20"/>
  <c r="T22" i="20"/>
  <c r="T23" i="20"/>
  <c r="T24" i="20"/>
  <c r="N43" i="19"/>
  <c r="T25" i="20"/>
  <c r="U11" i="20"/>
  <c r="T11" i="20"/>
  <c r="F15" i="4"/>
  <c r="F14" i="4"/>
  <c r="C20" i="4"/>
  <c r="E20" i="4"/>
  <c r="F19" i="19"/>
  <c r="I2" i="19"/>
  <c r="H2" i="19"/>
  <c r="A2" i="19"/>
  <c r="F19" i="18"/>
  <c r="I2" i="18"/>
  <c r="H2" i="18"/>
  <c r="A2" i="18"/>
  <c r="F19" i="17"/>
  <c r="I2" i="17"/>
  <c r="H2" i="17"/>
  <c r="A2" i="17"/>
  <c r="F19" i="16"/>
  <c r="I2" i="16"/>
  <c r="H2" i="16"/>
  <c r="A2" i="16"/>
  <c r="F19" i="15"/>
  <c r="I2" i="15"/>
  <c r="H2" i="15"/>
  <c r="A2" i="15"/>
  <c r="F19" i="6"/>
  <c r="I2" i="6"/>
  <c r="H2" i="6"/>
  <c r="A2" i="6"/>
  <c r="F19" i="7"/>
  <c r="I2" i="7"/>
  <c r="H2" i="7"/>
  <c r="A2" i="7"/>
  <c r="F19" i="8"/>
  <c r="I2" i="8"/>
  <c r="H2" i="8"/>
  <c r="A2" i="8"/>
  <c r="F19" i="9"/>
  <c r="I2" i="9"/>
  <c r="H2" i="9"/>
  <c r="A2" i="9"/>
  <c r="F19" i="10"/>
  <c r="I2" i="10"/>
  <c r="H2" i="10"/>
  <c r="A2" i="10"/>
  <c r="F19" i="11"/>
  <c r="I2" i="11"/>
  <c r="H2" i="11"/>
  <c r="A2" i="11"/>
  <c r="F19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19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9" i="14"/>
  <c r="A26" i="14"/>
  <c r="F24" i="14"/>
  <c r="F19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29" i="1"/>
  <c r="F19" i="1"/>
  <c r="F24" i="1"/>
  <c r="A2" i="1"/>
  <c r="H2" i="1"/>
  <c r="I6" i="1"/>
  <c r="I5" i="1"/>
  <c r="I4" i="1"/>
  <c r="A6" i="1"/>
  <c r="A4" i="1"/>
  <c r="A26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<sst xmlns="http://schemas.openxmlformats.org/spreadsheetml/2006/main" count="1489" uniqueCount="377">
  <si>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</si>
  <si>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</si>
  <si>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</si>
  <si>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</si>
  <si>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</si>
  <si>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</si>
  <si>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</si>
  <si>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</si>
  <si>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</si>
  <si>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</si>
  <si>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</si>
  <si>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</si>
  <si>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</si>
  <si>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</si>
  <si>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</si>
  <si>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</si>
  <si>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</si>
  <si>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</si>
  <si>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</si>
  <si>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</si>
  <si>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</si>
  <si>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</si>
  <si>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</si>
  <si>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</si>
  <si>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</si>
  <si>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</si>
  <si>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</si>
  <si>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</si>
  <si>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</si>
  <si>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</si>
  <si>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</si>
  <si>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</si>
  <si>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</si>
  <si>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</si>
  <si>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</si>
  <si>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</si>
  <si>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</si>
  <si>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</si>
  <si>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</si>
  <si>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</si>
  <si>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</si>
  <si>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</si>
  <si>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</si>
  <si>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</si>
  <si>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</si>
  <si>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</si>
  <si>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</si>
  <si>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</si>
  <si>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</si>
  <si>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</si>
  <si>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</si>
  <si>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</si>
  <si>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</si>
  <si>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</si>
  <si>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</si>
  <si>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Fritt hopp over hinder</t>
  </si>
  <si>
    <t>Feltsøk</t>
  </si>
  <si>
    <t>Sporoppsøk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</si>
  <si>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</si>
  <si>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</si>
  <si>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</si>
  <si>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</si>
  <si>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</si>
  <si>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</si>
  <si>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</si>
  <si>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</si>
  <si>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</si>
  <si>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</si>
  <si>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</si>
  <si>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</si>
  <si>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</si>
  <si>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</si>
  <si>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</si>
  <si>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</si>
  <si>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</si>
  <si>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</si>
  <si>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</si>
  <si>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</si>
  <si>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</si>
  <si>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</si>
  <si>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</si>
  <si>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</si>
  <si>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</si>
  <si>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</si>
  <si>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</si>
  <si>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</si>
  <si>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</si>
  <si>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</si>
  <si>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</si>
  <si>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</si>
  <si>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</si>
  <si>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</si>
  <si>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</si>
  <si>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</si>
  <si>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</si>
  <si>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</si>
  <si>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</si>
  <si>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</si>
  <si>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</si>
  <si>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</si>
  <si>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</si>
  <si>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</si>
  <si>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</si>
  <si>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</si>
  <si>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</si>
  <si>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</si>
  <si>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</si>
  <si>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</si>
  <si>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</si>
  <si>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</si>
  <si>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</si>
  <si>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</si>
  <si>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</si>
  <si>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</si>
  <si>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</si>
  <si>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</si>
  <si>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</si>
  <si>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</si>
  <si>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</si>
  <si>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</si>
  <si>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</si>
  <si>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</si>
  <si>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</si>
  <si>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</si>
  <si>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</si>
  <si>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</si>
  <si>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</si>
  <si>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</si>
  <si>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</si>
  <si>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</si>
  <si>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</si>
  <si>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</si>
  <si>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</si>
  <si>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</si>
  <si>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</si>
  <si>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</si>
  <si>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</si>
  <si>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</si>
  <si>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</si>
  <si>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</si>
  <si>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</si>
  <si>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</si>
  <si>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</si>
  <si>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</si>
  <si>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</si>
  <si>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</si>
  <si>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</si>
  <si>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</si>
  <si>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</si>
  <si>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</si>
  <si>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</si>
  <si>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</si>
  <si>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</si>
  <si>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</si>
  <si>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</si>
  <si>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</si>
  <si>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</si>
  <si>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</si>
  <si>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</si>
  <si>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</si>
  <si>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</si>
  <si>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</si>
  <si>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</si>
  <si>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</si>
  <si>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</si>
  <si>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</si>
  <si>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</si>
  <si>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</si>
  <si>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</si>
  <si>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</si>
  <si>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</si>
  <si>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</si>
  <si>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</si>
  <si>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</si>
  <si>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</si>
  <si>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</si>
  <si>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</si>
  <si>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</si>
  <si>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</si>
  <si>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</si>
  <si>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</si>
  <si>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</si>
  <si>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</si>
  <si>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</si>
  <si>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</si>
  <si>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</si>
  <si>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</si>
  <si>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</si>
  <si>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</si>
  <si>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</si>
  <si>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</si>
  <si>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</si>
  <si>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</si>
  <si>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</si>
  <si>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</si>
  <si>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</si>
  <si>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</si>
  <si>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</si>
  <si>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</si>
  <si>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</si>
  <si>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</si>
  <si>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</si>
  <si>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</si>
  <si>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</si>
  <si>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</si>
  <si>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</si>
  <si>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</si>
  <si>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</si>
  <si>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</si>
  <si>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</si>
  <si>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</si>
  <si>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</si>
  <si>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</si>
  <si>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</si>
  <si>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</si>
  <si>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</si>
  <si>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</si>
  <si>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</si>
  <si>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</si>
  <si>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</si>
  <si>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</si>
  <si>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</si>
  <si>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</si>
  <si>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</si>
  <si>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</si>
  <si>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</si>
  <si>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</si>
  <si>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</si>
  <si>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</si>
  <si>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</si>
  <si>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</si>
  <si>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</si>
  <si>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</si>
  <si>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</si>
  <si>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</si>
  <si>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</si>
  <si>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</si>
  <si>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</si>
  <si>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</si>
  <si>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</si>
  <si>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</si>
  <si>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</si>
  <si>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</si>
  <si>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</si>
  <si>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</si>
  <si>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</si>
  <si>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</si>
  <si>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</si>
  <si>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</si>
  <si>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</si>
  <si>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</si>
  <si>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</si>
  <si>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</si>
  <si>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</si>
  <si>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</si>
  <si>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</si>
  <si>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</si>
  <si>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</si>
  <si>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</si>
  <si>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</si>
  <si>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</si>
  <si>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</si>
  <si>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</si>
  <si>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</si>
  <si>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</si>
  <si>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</si>
  <si>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</si>
  <si>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</si>
  <si>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</si>
  <si>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</si>
  <si>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</si>
  <si>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</si>
  <si>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</si>
  <si>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</si>
  <si>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</si>
  <si>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</si>
  <si>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</si>
  <si>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</si>
  <si>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</si>
  <si>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</si>
  <si>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</si>
  <si>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</si>
  <si>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</si>
  <si>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</si>
  <si>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</si>
  <si>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</si>
  <si>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</si>
  <si>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</si>
  <si>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</si>
  <si>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</si>
  <si>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</si>
  <si>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</si>
  <si>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</si>
  <si>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</si>
  <si>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</si>
  <si>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</si>
  <si>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</si>
  <si>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</si>
  <si>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</si>
  <si>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</si>
  <si>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</si>
  <si>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</si>
  <si>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</si>
  <si>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</si>
  <si>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</si>
  <si>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</si>
  <si>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Lineføring</t>
  </si>
  <si>
    <t>Dekk under marsj</t>
  </si>
  <si>
    <t>Innkalling</t>
  </si>
  <si>
    <t>Apportering</t>
  </si>
  <si>
    <t>Linef.</t>
  </si>
  <si>
    <t>Apport</t>
  </si>
  <si>
    <t>Dekk</t>
  </si>
  <si>
    <t>Brukshundprøve NBF   klasse D</t>
  </si>
  <si>
    <t>Klasse D - DOMMERPROTOKOLL</t>
  </si>
  <si>
    <t>Rapp.</t>
  </si>
  <si>
    <t>Rundering/Rapport:</t>
  </si>
  <si>
    <t>83-</t>
  </si>
  <si>
    <t>Staff. Bull Terrier</t>
  </si>
  <si>
    <t>Stabijhoun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</si>
  <si>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</si>
  <si>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</si>
  <si>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</si>
  <si>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</si>
  <si>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</si>
  <si>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</si>
  <si>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</si>
  <si>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</si>
  <si>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</si>
  <si>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</si>
  <si>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</si>
  <si>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</si>
  <si>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</si>
  <si>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</si>
  <si>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</si>
  <si>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</si>
  <si>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</si>
  <si>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</si>
  <si>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Sør-Rogaland</t>
  </si>
  <si>
    <t>Luster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</si>
  <si>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</si>
  <si>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</si>
  <si>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</si>
  <si>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</si>
  <si>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</si>
  <si>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</si>
  <si>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</si>
  <si>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</si>
  <si>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</si>
  <si>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</si>
  <si>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</si>
  <si>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</si>
  <si>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</si>
  <si>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</si>
  <si>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</si>
  <si>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</si>
  <si>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</si>
  <si>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</si>
  <si>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</si>
  <si>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</si>
  <si>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</si>
  <si>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</si>
  <si>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Kristin Halle</t>
  </si>
  <si>
    <t>Bernt Hinna</t>
  </si>
  <si>
    <t>Frode Løken</t>
  </si>
  <si>
    <t>La inn følgende rase: Mellompuddel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</si>
  <si>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</si>
  <si>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</si>
  <si>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</si>
  <si>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</si>
  <si>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</si>
  <si>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</si>
  <si>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</si>
  <si>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</si>
  <si>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</si>
  <si>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Finsk Lapphund</t>
  </si>
  <si>
    <t>La inn rase: Finsk Lapphund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</si>
</sst>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</font>
    <font>
      <b/>
      <sz val="10"/>
      <name val="Comic Sans MS"/>
    </font>
    <font>
      <b/>
      <sz val="18"/>
      <name val="Comic Sans MS"/>
    </font>
    <font>
      <sz val="12"/>
      <name val="Arial"/>
    </font>
    <font>
      <sz val="12"/>
      <name val="Calibri"/>
      <scheme val="minor"/>
    </font>
    <font>
      <sz val="12"/>
      <name val="Calibri"/>
    </font>
    <font>
      <b/>
      <sz val="20"/>
      <color rgb="FF171168"/>
      <name val="Arial"/>
    </font>
    <font>
      <sz val="10"/>
      <color rgb="FF171168"/>
      <name val="Arial"/>
    </font>
    <font>
      <b/>
      <sz val="13"/>
      <color rgb="FF171168"/>
      <name val="Arial"/>
    </font>
    <font>
      <sz val="13"/>
      <color rgb="FF171168"/>
      <name val="Arial"/>
    </font>
    <font>
      <sz val="12"/>
      <color rgb="FF171168"/>
      <name val="Arial"/>
    </font>
    <font>
      <b/>
      <sz val="10"/>
      <color rgb="FF171168"/>
      <name val="Arial"/>
    </font>
    <font>
      <b/>
      <sz val="12"/>
      <color rgb="FF171168"/>
      <name val="Arial"/>
    </font>
    <font>
      <b/>
      <sz val="8"/>
      <color rgb="FF171168"/>
      <name val="Arial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4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3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8" xfId="0" applyFont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4" xfId="0" applyFont="1" applyFill="1" applyBorder="1"/>
    <xf numFmtId="0" fontId="31" fillId="13" borderId="104" xfId="0" applyFont="1" applyFill="1" applyBorder="1" applyAlignment="1">
      <alignment horizontal="left"/>
    </xf>
    <xf numFmtId="0" fontId="31" fillId="12" borderId="102" xfId="0" applyFont="1" applyFill="1" applyBorder="1"/>
    <xf numFmtId="0" fontId="31" fillId="11" borderId="102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8" xfId="0" applyNumberFormat="1" applyFont="1" applyFill="1" applyBorder="1" applyAlignment="1">
      <alignment horizontal="center"/>
    </xf>
    <xf numFmtId="164" fontId="31" fillId="9" borderId="109" xfId="0" applyNumberFormat="1" applyFont="1" applyFill="1" applyBorder="1" applyAlignment="1">
      <alignment horizontal="center"/>
    </xf>
    <xf numFmtId="164" fontId="31" fillId="10" borderId="109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2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2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5" xfId="0" applyFont="1" applyFill="1" applyBorder="1"/>
    <xf numFmtId="0" fontId="16" fillId="12" borderId="106" xfId="0" applyFont="1" applyFill="1" applyBorder="1"/>
    <xf numFmtId="0" fontId="16" fillId="11" borderId="106" xfId="0" applyFont="1" applyFill="1" applyBorder="1"/>
    <xf numFmtId="0" fontId="16" fillId="13" borderId="107" xfId="0" applyFont="1" applyFill="1" applyBorder="1"/>
    <xf numFmtId="0" fontId="46" fillId="12" borderId="106" xfId="129" applyFill="1" applyBorder="1"/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1" fillId="0" borderId="0" xfId="0" quotePrefix="1" applyFont="1"/>
    <xf numFmtId="0" fontId="38" fillId="14" borderId="119" xfId="0" applyFont="1" applyFill="1" applyBorder="1"/>
    <xf numFmtId="0" fontId="38" fillId="14" borderId="120" xfId="0" applyFont="1" applyFill="1" applyBorder="1"/>
    <xf numFmtId="166" fontId="5" fillId="13" borderId="111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/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7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3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3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2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35" fillId="0" borderId="115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6" xfId="0" applyFont="1" applyFill="1" applyBorder="1"/>
    <xf numFmtId="0" fontId="0" fillId="0" borderId="117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/>
    <xf numFmtId="0" fontId="9" fillId="4" borderId="27" xfId="0" applyFont="1" applyFill="1" applyBorder="1"/>
    <xf numFmtId="0" fontId="9" fillId="4" borderId="4" xfId="0" applyFont="1" applyFill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2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9" fillId="0" borderId="2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47" fillId="0" borderId="0" xfId="0" applyFont="1" applyAlignment="1">
      <alignment horizontal="lef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5" xfId="0" applyFont="1" applyBorder="1"/>
    <xf numFmtId="0" fontId="0" fillId="0" borderId="1" xfId="0" applyBorder="1"/>
    <xf numFmtId="0" fontId="0" fillId="0" borderId="17" xfId="0" applyBorder="1"/>
    <xf numFmtId="0" fontId="9" fillId="0" borderId="23" xfId="0" applyFont="1" applyBorder="1"/>
    <xf numFmtId="0" fontId="3" fillId="0" borderId="16" xfId="0" applyFont="1" applyBorder="1"/>
    <xf numFmtId="0" fontId="0" fillId="0" borderId="11" xfId="0" applyBorder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3" fillId="0" borderId="27" xfId="0" applyFont="1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33" xfId="0" applyBorder="1"/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14" fillId="0" borderId="0" xfId="0" applyFont="1" applyAlignment="1">
      <alignment horizontal="right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4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19" width="7.140625" customWidth="1"/>
    <col min="20" max="20" width="5.7109375" bestFit="1" customWidth="1"/>
    <col min="21" max="21" width="8.7109375" bestFit="1" customWidth="1"/>
  </cols>
  <sheetData>
    <row r="1" spans="1:23" ht="54" customHeight="1" thickBot="1">
      <c r="B1" s="202" t="s">
        <v>313</v>
      </c>
      <c r="C1" s="203"/>
      <c r="D1" s="169" t="str">
        <f>IF(C5="","Gruppe",C5)</f>
        <v>Gruppe</v>
      </c>
      <c r="E1" s="161" t="str">
        <f>IF(C3="","Dato",C3)</f>
        <v>Dato</v>
      </c>
      <c r="H1" s="116" t="s">
        <v>304</v>
      </c>
    </row>
    <row r="2" spans="1:23" ht="17.25" thickBot="1">
      <c r="D2" s="216" t="s">
        <v>103</v>
      </c>
      <c r="E2" s="217"/>
      <c r="F2" s="218"/>
      <c r="H2" s="116" t="s">
        <v>302</v>
      </c>
    </row>
    <row r="3" spans="1:23" ht="18">
      <c r="A3" s="230" t="s">
        <v>66</v>
      </c>
      <c r="B3" s="231"/>
      <c r="C3" s="193"/>
      <c r="D3" s="148" t="s">
        <v>104</v>
      </c>
      <c r="E3" s="219"/>
      <c r="F3" s="220"/>
      <c r="G3" s="117"/>
    </row>
    <row r="4" spans="1:23" ht="18">
      <c r="A4" s="188" t="s">
        <v>67</v>
      </c>
      <c r="B4" s="189"/>
      <c r="C4" s="190" t="s">
        <v>317</v>
      </c>
      <c r="D4" s="167" t="s">
        <v>56</v>
      </c>
      <c r="E4" s="221"/>
      <c r="F4" s="220"/>
      <c r="H4" s="118" t="s">
        <v>353</v>
      </c>
    </row>
    <row r="5" spans="1:23" ht="18">
      <c r="A5" s="232" t="s">
        <v>68</v>
      </c>
      <c r="B5" s="233"/>
      <c r="C5" s="147"/>
      <c r="D5" s="148" t="s">
        <v>57</v>
      </c>
      <c r="E5" s="219"/>
      <c r="F5" s="220"/>
      <c r="H5" s="118" t="s">
        <v>354</v>
      </c>
    </row>
    <row r="6" spans="1:23" ht="18">
      <c r="A6" s="167" t="s">
        <v>79</v>
      </c>
      <c r="B6" s="168"/>
      <c r="C6" s="119"/>
      <c r="D6" s="167" t="s">
        <v>19</v>
      </c>
      <c r="E6" s="221"/>
      <c r="F6" s="220"/>
      <c r="H6" s="118" t="s">
        <v>305</v>
      </c>
    </row>
    <row r="7" spans="1:23" ht="18.75" thickBot="1">
      <c r="A7" s="224" t="s">
        <v>82</v>
      </c>
      <c r="B7" s="225"/>
      <c r="C7" s="191"/>
      <c r="D7" s="192" t="s">
        <v>20</v>
      </c>
      <c r="E7" s="226"/>
      <c r="F7" s="227"/>
      <c r="H7" s="197" t="s">
        <v>320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8.75" thickBot="1">
      <c r="A8" s="18"/>
      <c r="C8" s="93"/>
      <c r="D8" s="86"/>
      <c r="H8" s="118"/>
      <c r="T8" s="198" t="s">
        <v>334</v>
      </c>
      <c r="U8" s="200">
        <f>Revisjon!$A$1</f>
        <v>45174</v>
      </c>
    </row>
    <row r="9" spans="1:23" s="117" customFormat="1" ht="15" customHeight="1">
      <c r="A9" s="228" t="s">
        <v>95</v>
      </c>
      <c r="B9" s="206" t="s">
        <v>74</v>
      </c>
      <c r="C9" s="212" t="s">
        <v>70</v>
      </c>
      <c r="D9" s="212" t="s">
        <v>71</v>
      </c>
      <c r="E9" s="212" t="s">
        <v>73</v>
      </c>
      <c r="F9" s="210" t="s">
        <v>72</v>
      </c>
      <c r="G9" s="214" t="s">
        <v>85</v>
      </c>
      <c r="H9" s="208" t="s">
        <v>108</v>
      </c>
      <c r="I9" s="234" t="s">
        <v>91</v>
      </c>
      <c r="J9" s="235"/>
      <c r="K9" s="235"/>
      <c r="L9" s="235"/>
      <c r="M9" s="235"/>
      <c r="N9" s="235"/>
      <c r="O9" s="204" t="s">
        <v>90</v>
      </c>
      <c r="P9" s="222"/>
      <c r="Q9" s="222"/>
      <c r="R9" s="222"/>
      <c r="S9" s="223"/>
      <c r="T9" s="204" t="s">
        <v>109</v>
      </c>
      <c r="U9" s="205"/>
    </row>
    <row r="10" spans="1:23" s="117" customFormat="1" ht="15.75" customHeight="1" thickBot="1">
      <c r="A10" s="229"/>
      <c r="B10" s="207"/>
      <c r="C10" s="213"/>
      <c r="D10" s="213"/>
      <c r="E10" s="213"/>
      <c r="F10" s="211"/>
      <c r="G10" s="215"/>
      <c r="H10" s="209"/>
      <c r="I10" s="128" t="s">
        <v>310</v>
      </c>
      <c r="J10" s="130" t="s">
        <v>312</v>
      </c>
      <c r="K10" s="130" t="s">
        <v>84</v>
      </c>
      <c r="L10" s="130" t="s">
        <v>311</v>
      </c>
      <c r="M10" s="130" t="s">
        <v>75</v>
      </c>
      <c r="N10" s="130" t="s">
        <v>77</v>
      </c>
      <c r="O10" s="128" t="s">
        <v>76</v>
      </c>
      <c r="P10" s="129" t="s">
        <v>78</v>
      </c>
      <c r="Q10" s="130" t="s">
        <v>18</v>
      </c>
      <c r="R10" s="130" t="s">
        <v>92</v>
      </c>
      <c r="S10" s="131" t="s">
        <v>315</v>
      </c>
      <c r="T10" s="126" t="s">
        <v>28</v>
      </c>
      <c r="U10" s="127" t="s">
        <v>17</v>
      </c>
    </row>
    <row r="11" spans="1:23" ht="20.100000000000001" customHeight="1">
      <c r="A11" s="122" t="str">
        <f>IF(B11="","",1)</f>
        <v/>
      </c>
      <c r="B11" s="177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2"/>
      <c r="P11" s="133"/>
      <c r="Q11" s="133"/>
      <c r="R11" s="133"/>
      <c r="S11" s="134"/>
      <c r="T11" s="100" t="str">
        <f>'1'!$N$43</f>
        <v>-</v>
      </c>
      <c r="U11" s="149">
        <f>'1'!$M$41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0"/>
      <c r="P12" s="111"/>
      <c r="Q12" s="111"/>
      <c r="R12" s="111"/>
      <c r="S12" s="135"/>
      <c r="T12" s="101" t="str">
        <f>'2'!$N$43</f>
        <v>-</v>
      </c>
      <c r="U12" s="150">
        <f>'2'!$M$41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5"/>
      <c r="P13" s="106"/>
      <c r="Q13" s="106"/>
      <c r="R13" s="106"/>
      <c r="S13" s="136"/>
      <c r="T13" s="98" t="str">
        <f>'3'!$N$43</f>
        <v>-</v>
      </c>
      <c r="U13" s="151">
        <f>'3'!$M$41</f>
        <v>0</v>
      </c>
    </row>
    <row r="14" spans="1:23" ht="20.100000000000001" customHeight="1">
      <c r="A14" s="123" t="str">
        <f>IF(B14="","",4)</f>
        <v/>
      </c>
      <c r="B14" s="14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0"/>
      <c r="P14" s="111"/>
      <c r="Q14" s="111"/>
      <c r="R14" s="111"/>
      <c r="S14" s="135"/>
      <c r="T14" s="101" t="str">
        <f>'4'!$N$43</f>
        <v>-</v>
      </c>
      <c r="U14" s="150">
        <f>'4'!$M$41</f>
        <v>0</v>
      </c>
    </row>
    <row r="15" spans="1:23" ht="20.100000000000001" customHeight="1">
      <c r="A15" s="124" t="str">
        <f>IF(B15="","",5)</f>
        <v/>
      </c>
      <c r="B15" s="145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5"/>
      <c r="P15" s="106"/>
      <c r="Q15" s="106"/>
      <c r="R15" s="106"/>
      <c r="S15" s="136"/>
      <c r="T15" s="98" t="str">
        <f>'5'!$N$43</f>
        <v>-</v>
      </c>
      <c r="U15" s="151">
        <f>'5'!$M$41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0"/>
      <c r="P16" s="111"/>
      <c r="Q16" s="111"/>
      <c r="R16" s="111"/>
      <c r="S16" s="135"/>
      <c r="T16" s="101" t="str">
        <f>'6'!$N$43</f>
        <v>-</v>
      </c>
      <c r="U16" s="150">
        <f>'6'!$M$41</f>
        <v>0</v>
      </c>
    </row>
    <row r="17" spans="1:21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5"/>
      <c r="P17" s="106"/>
      <c r="Q17" s="106"/>
      <c r="R17" s="106"/>
      <c r="S17" s="136"/>
      <c r="T17" s="98" t="str">
        <f>'7'!$N$43</f>
        <v>-</v>
      </c>
      <c r="U17" s="151">
        <f>'7'!$M$41</f>
        <v>0</v>
      </c>
    </row>
    <row r="18" spans="1:21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0"/>
      <c r="P18" s="111"/>
      <c r="Q18" s="111"/>
      <c r="R18" s="111"/>
      <c r="S18" s="135"/>
      <c r="T18" s="101" t="str">
        <f>'8'!$N$43</f>
        <v>-</v>
      </c>
      <c r="U18" s="150">
        <f>'8'!$M$41</f>
        <v>0</v>
      </c>
    </row>
    <row r="19" spans="1:21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5"/>
      <c r="P19" s="106"/>
      <c r="Q19" s="106"/>
      <c r="R19" s="106"/>
      <c r="S19" s="136"/>
      <c r="T19" s="98" t="str">
        <f>'9'!$N$43</f>
        <v>-</v>
      </c>
      <c r="U19" s="151">
        <f>'9'!$M$41</f>
        <v>0</v>
      </c>
    </row>
    <row r="20" spans="1:21" ht="20.100000000000001" customHeight="1">
      <c r="A20" s="123" t="str">
        <f>IF(B20="","",10)</f>
        <v/>
      </c>
      <c r="B20" s="144"/>
      <c r="C20" s="107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0"/>
      <c r="P20" s="111"/>
      <c r="Q20" s="111"/>
      <c r="R20" s="111"/>
      <c r="S20" s="135"/>
      <c r="T20" s="101" t="str">
        <f>'10'!$N$43</f>
        <v>-</v>
      </c>
      <c r="U20" s="150">
        <f>'10'!$M$41</f>
        <v>0</v>
      </c>
    </row>
    <row r="21" spans="1:21" ht="20.100000000000001" customHeight="1">
      <c r="A21" s="124" t="str">
        <f>IF(B21="","",11)</f>
        <v/>
      </c>
      <c r="B21" s="145"/>
      <c r="C21" s="102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5"/>
      <c r="P21" s="106"/>
      <c r="Q21" s="106"/>
      <c r="R21" s="106"/>
      <c r="S21" s="136"/>
      <c r="T21" s="98" t="str">
        <f>'11'!$N$43</f>
        <v>-</v>
      </c>
      <c r="U21" s="151">
        <f>'11'!$M$41</f>
        <v>0</v>
      </c>
    </row>
    <row r="22" spans="1:21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0"/>
      <c r="P22" s="111"/>
      <c r="Q22" s="111"/>
      <c r="R22" s="111"/>
      <c r="S22" s="135"/>
      <c r="T22" s="101" t="str">
        <f>'12'!$N$43</f>
        <v>-</v>
      </c>
      <c r="U22" s="150">
        <f>'12'!$M$41</f>
        <v>0</v>
      </c>
    </row>
    <row r="23" spans="1:21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5"/>
      <c r="P23" s="106"/>
      <c r="Q23" s="106"/>
      <c r="R23" s="106"/>
      <c r="S23" s="136"/>
      <c r="T23" s="98" t="str">
        <f>'13'!$N$43</f>
        <v>-</v>
      </c>
      <c r="U23" s="151">
        <f>'13'!$M$41</f>
        <v>0</v>
      </c>
    </row>
    <row r="24" spans="1:21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0"/>
      <c r="P24" s="111"/>
      <c r="Q24" s="111"/>
      <c r="R24" s="111"/>
      <c r="S24" s="135"/>
      <c r="T24" s="101" t="str">
        <f>'14'!$N$43</f>
        <v>-</v>
      </c>
      <c r="U24" s="150">
        <f>'14'!$M$41</f>
        <v>0</v>
      </c>
    </row>
    <row r="25" spans="1:21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4"/>
      <c r="P25" s="115"/>
      <c r="Q25" s="115"/>
      <c r="R25" s="115"/>
      <c r="S25" s="137"/>
      <c r="T25" s="99" t="str">
        <f>'15'!$N$43</f>
        <v>-</v>
      </c>
      <c r="U25" s="152">
        <f>'15'!$M$41</f>
        <v>0</v>
      </c>
    </row>
  </sheetData>
  <dataConsolidate link="1"/>
  <mergeCells count="21">
    <mergeCell ref="E7:F7"/>
    <mergeCell ref="A9:A10"/>
    <mergeCell ref="A3:B3"/>
    <mergeCell ref="A5:B5"/>
    <mergeCell ref="I9:N9"/>
    <mergeCell ref="B1:C1"/>
    <mergeCell ref="T9:U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O9:S9"/>
    <mergeCell ref="A7:B7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T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kater!" error="Gyldig karakter er: 0 - 5 - 5,5 - 6 - 6,5 - 7 - 7,5 - 8 - 8,5 - 9 - 9,5 - 10 og -" xr:uid="{00000000-0002-0000-0000-000006000000}">
          <x14:formula1>
            <xm:f>Karakterer!$A$1:$A$13</xm:f>
          </x14:formula1>
          <xm:sqref>I11:S25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topLeftCell="A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signering'!B15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IF(Registrering!C18="","",Registrering!C18)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IF(Registrering!B18="","",Registrering!B18)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IF(Registrering!D18="","",Registrering!D18)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IF(Registrering!F18="","",Registrering!F18)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IF(Registrering!E18="","",Registrering!E18)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IF(Registrering!G18="liten","X","")</f>
        <v/>
      </c>
      <c r="F9" s="88"/>
      <c r="G9" s="88"/>
      <c r="H9" s="89" t="s">
        <v>60</v>
      </c>
      <c r="I9" s="90" t="str">
        <f>IF(Registrering!G18="middels","X","")</f>
        <v/>
      </c>
      <c r="K9" s="89" t="s">
        <v>61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IF(Registrering!I18="","",Registrering!I18)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IF(Registrering!J18="","",Registrering!J18)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IF(Registrering!K18="","",Registrering!K18)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IF(Registrering!L18="","",Registrering!L18)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IF(Registrering!M18="","",Registrering!M18)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IF(Registrering!N18="","",Registrering!N18)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IF(Registrering!C5="Spor",Registrering!O18,"")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IF(Registrering!C5="Spor",Registrering!Q18,"")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IF(Registrering!C5="Rundering",Registrering!O18,"")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IF(Registrering!C5="Rundering",Registrering!R18,"")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IF(Registrering!C5="Rapport",Registrering!O18,"")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IF(Registrering!C5="Rapport",Registrering!S18,"")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signering'!A15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topLeftCell="B23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signering'!B16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IF(Registrering!C19="","",Registrering!C19)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IF(Registrering!B19="","",Registrering!B19)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IF(Registrering!D19="","",Registrering!D19)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IF(Registrering!F19="","",Registrering!F19)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IF(Registrering!E19="","",Registrering!E19)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IF(Registrering!G19="liten","X","")</f>
        <v/>
      </c>
      <c r="F9" s="88"/>
      <c r="G9" s="88"/>
      <c r="H9" s="89" t="s">
        <v>60</v>
      </c>
      <c r="I9" s="90" t="str">
        <f>IF(Registrering!G19="middels","X","")</f>
        <v/>
      </c>
      <c r="K9" s="89" t="s">
        <v>61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IF(Registrering!I19="","",Registrering!I19)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IF(Registrering!J19="","",Registrering!J19)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IF(Registrering!K19="","",Registrering!K19)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IF(Registrering!L19="","",Registrering!L19)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IF(Registrering!M19="","",Registrering!M19)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IF(Registrering!N19="","",Registrering!N19)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IF(Registrering!C5="Spor",Registrering!O19,"")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IF(Registrering!C5="Spor",Registrering!Q19,"")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IF(Registrering!C5="Rundering",Registrering!O19,"")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IF(Registrering!C5="Rundering",Registrering!R19,"")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IF(Registrering!C5="Rapport",Registrering!O19,"")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IF(Registrering!C5="Rapport",Registrering!S19,"")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signering'!A16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4"/>
  <sheetViews>
    <sheetView topLeftCell="A27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signering'!B17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IF(Registrering!C20="","",Registrering!C20)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IF(Registrering!B20="","",Registrering!B20)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IF(Registrering!D20="","",Registrering!D20)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IF(Registrering!F20="","",Registrering!F20)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IF(Registrering!E20="","",Registrering!E20)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IF(Registrering!G20="liten","X","")</f>
        <v/>
      </c>
      <c r="F9" s="88"/>
      <c r="G9" s="88"/>
      <c r="H9" s="89" t="s">
        <v>60</v>
      </c>
      <c r="I9" s="90" t="str">
        <f>IF(Registrering!G20="middels","X","")</f>
        <v/>
      </c>
      <c r="K9" s="89" t="s">
        <v>61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IF(Registrering!I20="","",Registrering!I20)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IF(Registrering!J20="","",Registrering!J20)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IF(Registrering!K20="","",Registrering!K20)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IF(Registrering!L20="","",Registrering!L20)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IF(Registrering!M20="","",Registrering!M20)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IF(Registrering!N20="","",Registrering!N20)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IF(Registrering!C5="Spor",Registrering!O20,"")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IF(Registrering!C5="Spor",Registrering!Q20,"")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IF(Registrering!C5="Rundering",Registrering!O20,"")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IF(Registrering!C5="Rundering",Registrering!R20,"")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IF(Registrering!C5="Rapport",Registrering!O20,"")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IF(Registrering!C5="Rapport",Registrering!S20,"")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signering'!A17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4"/>
  <sheetViews>
    <sheetView topLeftCell="A26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signering'!B18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IF(Registrering!C21="","",Registrering!C21)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IF(Registrering!B21="","",Registrering!B21)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IF(Registrering!D21="","",Registrering!D21)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IF(Registrering!F21="","",Registrering!F21)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IF(Registrering!E21="","",Registrering!E21)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IF(Registrering!G21="liten","X","")</f>
        <v/>
      </c>
      <c r="F9" s="88"/>
      <c r="G9" s="88"/>
      <c r="H9" s="89" t="s">
        <v>60</v>
      </c>
      <c r="I9" s="90" t="str">
        <f>IF(Registrering!G21="middels","X","")</f>
        <v/>
      </c>
      <c r="K9" s="89" t="s">
        <v>61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IF(Registrering!I21="","",Registrering!I21)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IF(Registrering!J21="","",Registrering!J21)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IF(Registrering!K21="","",Registrering!K21)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IF(Registrering!L21="","",Registrering!L21)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IF(Registrering!M21="","",Registrering!M21)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IF(Registrering!N21="","",Registrering!N21)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IF(Registrering!C5="Rapport",Registrering!O21,"")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4"/>
  <sheetViews>
    <sheetView topLeftCell="A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IF(Registrering!C22="","",Registrering!C22)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IF(Registrering!B22="","",Registrering!B22)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IF(Registrering!D22="","",Registrering!D22)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IF(Registrering!F22="","",Registrering!F22)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IF(Registrering!E22="","",Registrering!E22)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IF(Registrering!G22="liten","X","")</f>
        <v/>
      </c>
      <c r="F9" s="88"/>
      <c r="G9" s="88"/>
      <c r="H9" s="89" t="s">
        <v>60</v>
      </c>
      <c r="I9" s="90" t="str">
        <f>IF(Registrering!G22="middels","X","")</f>
        <v/>
      </c>
      <c r="K9" s="89" t="s">
        <v>61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IF(Registrering!I22="","",Registrering!I22)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IF(Registrering!J22="","",Registrering!J22)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IF(Registrering!K22="","",Registrering!K22)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IF(Registrering!L22="","",Registrering!L22)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IF(Registrering!M22="","",Registrering!M22)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IF(Registrering!N22="","",Registrering!N22)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IF(Registrering!C5="Rapport",Registrering!O22,"")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4"/>
  <sheetViews>
    <sheetView topLeftCell="C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371" t="str">
        <f>IF(Registrering!C23="","",Registrering!C23)</f>
        <v/>
      </c>
      <c r="L4" s="371"/>
      <c r="M4" s="371"/>
      <c r="N4" s="372"/>
    </row>
    <row r="5" spans="1:14" ht="15.75">
      <c r="A5" s="283" t="s">
        <v>1</v>
      </c>
      <c r="B5" s="284"/>
      <c r="C5" s="258" t="str">
        <f>IF(Registrering!B23="","",Registrering!B23)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IF(Registrering!D23="","",Registrering!D23)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IF(Registrering!F23="","",Registrering!F23)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IF(Registrering!E23="","",Registrering!E23)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IF(Registrering!G23="liten","X","")</f>
        <v/>
      </c>
      <c r="F9" s="88"/>
      <c r="G9" s="88"/>
      <c r="H9" s="89" t="s">
        <v>60</v>
      </c>
      <c r="I9" s="90" t="str">
        <f>IF(Registrering!G23="middels","X","")</f>
        <v/>
      </c>
      <c r="K9" s="89" t="s">
        <v>61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IF(Registrering!I23="","",Registrering!I23)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IF(Registrering!J23="","",Registrering!J23)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IF(Registrering!K23="","",Registrering!K23)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IF(Registrering!L23="","",Registrering!L23)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IF(Registrering!M23="","",Registrering!M23)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IF(Registrering!N23="","",Registrering!N23)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IF(Registrering!C5="Rapport",Registrering!O23,"")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4"/>
  <sheetViews>
    <sheetView topLeftCell="A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IF(Registrering!C24="","",Registrering!C24)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IF(Registrering!B24="","",Registrering!B24)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IF(Registrering!D24="","",Registrering!D24)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IF(Registrering!F24="","",Registrering!F24)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IF(Registrering!E24="","",Registrering!E24)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IF(Registrering!D26="liten","X","")</f>
        <v/>
      </c>
      <c r="F9" s="88"/>
      <c r="G9" s="88"/>
      <c r="H9" s="89" t="s">
        <v>60</v>
      </c>
      <c r="I9" s="90" t="str">
        <f>IF(Registrering!D26="middels","X","")</f>
        <v/>
      </c>
      <c r="K9" s="89" t="s">
        <v>61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IF(Registrering!I24="","",Registrering!I24)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IF(Registrering!J24="","",Registrering!J24)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IF(Registrering!K24="","",Registrering!K24)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IF(Registrering!L24="","",Registrering!L24)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IF(Registrering!M24="","",Registrering!M24)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IF(Registrering!N24="","",Registrering!N24)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IF(Registrering!C5="Rapport",Registrering!O24,"")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4"/>
  <sheetViews>
    <sheetView topLeftCell="B28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IF(Registrering!C25="","",Registrering!C25)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IF(Registrering!B25="","",Registrering!B25)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IF(Registrering!D25="","",Registrering!D25)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IF(Registrering!F25="","",Registrering!F25)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IF(Registrering!E25="","",Registrering!E25)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IF(Registrering!D27="liten","X","")</f>
        <v/>
      </c>
      <c r="F9" s="88"/>
      <c r="G9" s="88"/>
      <c r="H9" s="89" t="s">
        <v>60</v>
      </c>
      <c r="I9" s="90" t="str">
        <f>IF(Registrering!D27="middels","X","")</f>
        <v/>
      </c>
      <c r="K9" s="89" t="s">
        <v>61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IF(Registrering!I25="","",Registrering!I25)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IF(Registrering!J25="","",Registrering!J25)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IF(Registrering!K25="","",Registrering!K25)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IF(Registrering!L25="","",Registrering!L25)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IF(Registrering!M25="","",Registrering!M25)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IF(Registrering!N25="","",Registrering!N25)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IF(Registrering!C5="Rapport",Registrering!O25,"")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B37:E37"/>
    <mergeCell ref="J38:L38"/>
    <mergeCell ref="M38:N38"/>
    <mergeCell ref="M41:N41"/>
    <mergeCell ref="J39:L39"/>
    <mergeCell ref="M39:N39"/>
    <mergeCell ref="K42:L42"/>
    <mergeCell ref="M40:N40"/>
    <mergeCell ref="C41:H41"/>
    <mergeCell ref="C42:H42"/>
    <mergeCell ref="C43:H43"/>
    <mergeCell ref="C44:H44"/>
    <mergeCell ref="A38:E38"/>
    <mergeCell ref="K43:L43"/>
    <mergeCell ref="J33:L33"/>
    <mergeCell ref="J41:L41"/>
    <mergeCell ref="A34:D34"/>
    <mergeCell ref="A35:E35"/>
    <mergeCell ref="J34:L34"/>
    <mergeCell ref="J40:L40"/>
    <mergeCell ref="E33:H33"/>
    <mergeCell ref="J36:L36"/>
    <mergeCell ref="J35:L35"/>
    <mergeCell ref="E34:H34"/>
    <mergeCell ref="B36:E36"/>
    <mergeCell ref="I28:N28"/>
    <mergeCell ref="I23:N23"/>
    <mergeCell ref="I27:N27"/>
    <mergeCell ref="A25:N25"/>
    <mergeCell ref="B23:E23"/>
    <mergeCell ref="A24:E24"/>
    <mergeCell ref="A26:E26"/>
    <mergeCell ref="I26:N26"/>
    <mergeCell ref="B27:E27"/>
    <mergeCell ref="B28:E28"/>
    <mergeCell ref="I6:J6"/>
    <mergeCell ref="K6:N6"/>
    <mergeCell ref="B13:E13"/>
    <mergeCell ref="I22:N22"/>
    <mergeCell ref="B22:E22"/>
    <mergeCell ref="A19:E19"/>
    <mergeCell ref="A20:N20"/>
    <mergeCell ref="A21:E21"/>
    <mergeCell ref="I21:N21"/>
    <mergeCell ref="B18:E18"/>
    <mergeCell ref="I19:N19"/>
    <mergeCell ref="I18:N18"/>
    <mergeCell ref="I29:N29"/>
    <mergeCell ref="A29:E29"/>
    <mergeCell ref="A30:N30"/>
    <mergeCell ref="A31:B31"/>
    <mergeCell ref="C31:D31"/>
    <mergeCell ref="E31:H31"/>
    <mergeCell ref="J31:L31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142</v>
      </c>
    </row>
    <row r="2" spans="1:1" ht="15.75">
      <c r="A2" s="96" t="s">
        <v>112</v>
      </c>
    </row>
    <row r="3" spans="1:1" ht="15.75">
      <c r="A3" s="97" t="s">
        <v>130</v>
      </c>
    </row>
    <row r="4" spans="1:1" ht="15.75">
      <c r="A4" s="96" t="s">
        <v>137</v>
      </c>
    </row>
    <row r="5" spans="1:1" ht="15.75">
      <c r="A5" s="96" t="s">
        <v>131</v>
      </c>
    </row>
    <row r="6" spans="1:1" ht="15.75">
      <c r="A6" s="97" t="s">
        <v>143</v>
      </c>
    </row>
    <row r="7" spans="1:1" ht="15.75">
      <c r="A7" s="97" t="s">
        <v>126</v>
      </c>
    </row>
    <row r="8" spans="1:1" ht="15.75">
      <c r="A8" s="97" t="s">
        <v>371</v>
      </c>
    </row>
    <row r="9" spans="1:1" ht="15.75">
      <c r="A9" s="96" t="s">
        <v>125</v>
      </c>
    </row>
    <row r="10" spans="1:1" ht="15.75">
      <c r="A10" s="96" t="s">
        <v>144</v>
      </c>
    </row>
    <row r="11" spans="1:1" ht="15.75">
      <c r="A11" s="96" t="s">
        <v>363</v>
      </c>
    </row>
    <row r="12" spans="1:1" ht="15.75">
      <c r="A12" s="96" t="s">
        <v>372</v>
      </c>
    </row>
    <row r="13" spans="1:1" ht="15.75">
      <c r="A13" s="96" t="s">
        <v>136</v>
      </c>
    </row>
    <row r="14" spans="1:1" ht="15.75">
      <c r="A14" s="96" t="s">
        <v>118</v>
      </c>
    </row>
    <row r="15" spans="1:1" ht="15.75">
      <c r="A15" s="96" t="s">
        <v>129</v>
      </c>
    </row>
    <row r="16" spans="1:1" ht="15.75">
      <c r="A16" s="96" t="s">
        <v>145</v>
      </c>
    </row>
    <row r="17" spans="1:1" ht="15.75">
      <c r="A17" s="96" t="s">
        <v>364</v>
      </c>
    </row>
    <row r="18" spans="1:1" ht="15.75">
      <c r="A18" s="96" t="s">
        <v>117</v>
      </c>
    </row>
    <row r="19" spans="1:1" ht="15.75">
      <c r="A19" s="97" t="s">
        <v>122</v>
      </c>
    </row>
    <row r="20" spans="1:1" ht="15.75">
      <c r="A20" s="96" t="s">
        <v>127</v>
      </c>
    </row>
    <row r="21" spans="1:1" ht="15.75">
      <c r="A21" s="96" t="s">
        <v>146</v>
      </c>
    </row>
    <row r="22" spans="1:1" ht="15.75">
      <c r="A22" s="96" t="s">
        <v>147</v>
      </c>
    </row>
    <row r="23" spans="1:1" ht="15.75">
      <c r="A23" s="96" t="s">
        <v>123</v>
      </c>
    </row>
    <row r="24" spans="1:1" ht="15.75">
      <c r="A24" s="96" t="s">
        <v>116</v>
      </c>
    </row>
    <row r="25" spans="1:1" ht="15.75">
      <c r="A25" s="96" t="s">
        <v>115</v>
      </c>
    </row>
    <row r="26" spans="1:1" ht="15.75">
      <c r="A26" s="96" t="s">
        <v>113</v>
      </c>
    </row>
    <row r="27" spans="1:1" ht="15.75">
      <c r="A27" s="96" t="s">
        <v>148</v>
      </c>
    </row>
    <row r="28" spans="1:1" ht="15.75">
      <c r="A28" s="96" t="s">
        <v>119</v>
      </c>
    </row>
    <row r="29" spans="1:1" ht="15.75">
      <c r="A29" s="96" t="s">
        <v>132</v>
      </c>
    </row>
    <row r="30" spans="1:1" ht="15.75">
      <c r="A30" s="96" t="s">
        <v>149</v>
      </c>
    </row>
    <row r="31" spans="1:1" ht="15.75">
      <c r="A31" s="96" t="s">
        <v>139</v>
      </c>
    </row>
    <row r="32" spans="1:1" ht="15.75">
      <c r="A32" s="96" t="s">
        <v>150</v>
      </c>
    </row>
    <row r="33" spans="1:1" ht="15.75">
      <c r="A33" s="96" t="s">
        <v>151</v>
      </c>
    </row>
    <row r="34" spans="1:1" ht="15.75">
      <c r="A34" s="96" t="s">
        <v>152</v>
      </c>
    </row>
    <row r="35" spans="1:1" ht="15.75">
      <c r="A35" s="96" t="s">
        <v>153</v>
      </c>
    </row>
    <row r="36" spans="1:1" ht="15.75">
      <c r="A36" s="96" t="s">
        <v>135</v>
      </c>
    </row>
    <row r="37" spans="1:1" ht="15.75">
      <c r="A37" s="96" t="s">
        <v>362</v>
      </c>
    </row>
    <row r="38" spans="1:1" ht="15.75">
      <c r="A38" s="96" t="s">
        <v>133</v>
      </c>
    </row>
    <row r="39" spans="1:1" ht="15.75">
      <c r="A39" s="96" t="s">
        <v>138</v>
      </c>
    </row>
    <row r="40" spans="1:1" ht="15.75">
      <c r="A40" s="96" t="s">
        <v>154</v>
      </c>
    </row>
    <row r="41" spans="1:1" ht="15.75">
      <c r="A41" s="96" t="s">
        <v>374</v>
      </c>
    </row>
    <row r="42" spans="1:1" ht="15.75">
      <c r="A42" s="96" t="s">
        <v>140</v>
      </c>
    </row>
    <row r="43" spans="1:1" ht="15.75">
      <c r="A43" s="96" t="s">
        <v>325</v>
      </c>
    </row>
    <row r="44" spans="1:1" ht="15.75">
      <c r="A44" s="96" t="s">
        <v>155</v>
      </c>
    </row>
    <row r="45" spans="1:1" ht="15.75">
      <c r="A45" s="96" t="s">
        <v>134</v>
      </c>
    </row>
    <row r="46" spans="1:1" ht="15.75">
      <c r="A46" s="96" t="s">
        <v>156</v>
      </c>
    </row>
    <row r="47" spans="1:1" ht="15.75">
      <c r="A47" s="96" t="s">
        <v>157</v>
      </c>
    </row>
    <row r="48" spans="1:1" ht="15.75">
      <c r="A48" s="96" t="s">
        <v>124</v>
      </c>
    </row>
    <row r="49" spans="1:1" ht="15.75">
      <c r="A49" s="96" t="s">
        <v>141</v>
      </c>
    </row>
    <row r="50" spans="1:1" ht="15.75">
      <c r="A50" s="96" t="s">
        <v>158</v>
      </c>
    </row>
    <row r="51" spans="1:1" ht="15.75">
      <c r="A51" s="96" t="s">
        <v>120</v>
      </c>
    </row>
    <row r="52" spans="1:1" ht="15.75">
      <c r="A52" s="96" t="s">
        <v>159</v>
      </c>
    </row>
    <row r="53" spans="1:1" ht="15.75">
      <c r="A53" s="96" t="s">
        <v>121</v>
      </c>
    </row>
    <row r="54" spans="1:1" ht="15.75">
      <c r="A54" s="96" t="s">
        <v>110</v>
      </c>
    </row>
    <row r="55" spans="1:1" ht="15.75">
      <c r="A55" s="96" t="s">
        <v>114</v>
      </c>
    </row>
    <row r="56" spans="1:1" ht="15.75">
      <c r="A56" s="96" t="s">
        <v>128</v>
      </c>
    </row>
    <row r="57" spans="1:1" ht="15.75">
      <c r="A57" s="96" t="s">
        <v>111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topLeftCell="A52" zoomScale="150" zoomScaleNormal="150" zoomScalePageLayoutView="150" workbookViewId="0">
      <selection activeCell="B74" sqref="A74:XFD74"/>
    </sheetView>
  </sheetViews>
  <sheetFormatPr baseColWidth="10" defaultRowHeight="12.75"/>
  <cols>
    <col min="1" max="1" width="14.28515625" bestFit="1" customWidth="1"/>
  </cols>
  <sheetData>
    <row r="1" spans="1:1">
      <c r="A1" t="s">
        <v>343</v>
      </c>
    </row>
    <row r="2" spans="1:1">
      <c r="A2" t="s">
        <v>101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100</v>
      </c>
    </row>
    <row r="7" spans="1:1">
      <c r="A7" t="s">
        <v>173</v>
      </c>
    </row>
    <row r="8" spans="1:1">
      <c r="A8" t="s">
        <v>99</v>
      </c>
    </row>
    <row r="9" spans="1:1">
      <c r="A9" t="s">
        <v>174</v>
      </c>
    </row>
    <row r="10" spans="1:1">
      <c r="A10" t="s">
        <v>340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179</v>
      </c>
    </row>
    <row r="15" spans="1:1">
      <c r="A15" t="s">
        <v>178</v>
      </c>
    </row>
    <row r="16" spans="1:1">
      <c r="A16" t="s">
        <v>180</v>
      </c>
    </row>
    <row r="17" spans="1:1">
      <c r="A17" t="s">
        <v>344</v>
      </c>
    </row>
    <row r="18" spans="1:1">
      <c r="A18" t="s">
        <v>225</v>
      </c>
    </row>
    <row r="19" spans="1:1">
      <c r="A19" t="s">
        <v>181</v>
      </c>
    </row>
    <row r="20" spans="1:1">
      <c r="A20" t="s">
        <v>182</v>
      </c>
    </row>
    <row r="21" spans="1:1">
      <c r="A21" t="s">
        <v>341</v>
      </c>
    </row>
    <row r="22" spans="1:1">
      <c r="A22" t="s">
        <v>345</v>
      </c>
    </row>
    <row r="23" spans="1:1">
      <c r="A23" t="s">
        <v>226</v>
      </c>
    </row>
    <row r="24" spans="1:1">
      <c r="A24" t="s">
        <v>183</v>
      </c>
    </row>
    <row r="25" spans="1:1">
      <c r="A25" t="s">
        <v>184</v>
      </c>
    </row>
    <row r="26" spans="1:1">
      <c r="A26" t="s">
        <v>346</v>
      </c>
    </row>
    <row r="27" spans="1:1">
      <c r="A27" t="s">
        <v>185</v>
      </c>
    </row>
    <row r="28" spans="1:1">
      <c r="A28" t="s">
        <v>98</v>
      </c>
    </row>
    <row r="29" spans="1:1">
      <c r="A29" t="s">
        <v>186</v>
      </c>
    </row>
    <row r="30" spans="1:1">
      <c r="A30" t="s">
        <v>187</v>
      </c>
    </row>
    <row r="31" spans="1:1">
      <c r="A31" t="s">
        <v>188</v>
      </c>
    </row>
    <row r="32" spans="1:1">
      <c r="A32" t="s">
        <v>189</v>
      </c>
    </row>
    <row r="33" spans="1:1">
      <c r="A33" t="s">
        <v>190</v>
      </c>
    </row>
    <row r="34" spans="1:1">
      <c r="A34" t="s">
        <v>227</v>
      </c>
    </row>
    <row r="35" spans="1:1">
      <c r="A35" t="s">
        <v>228</v>
      </c>
    </row>
    <row r="36" spans="1:1">
      <c r="A36" t="s">
        <v>347</v>
      </c>
    </row>
    <row r="37" spans="1:1">
      <c r="A37" t="s">
        <v>191</v>
      </c>
    </row>
    <row r="38" spans="1:1">
      <c r="A38" t="s">
        <v>192</v>
      </c>
    </row>
    <row r="39" spans="1:1">
      <c r="A39" t="s">
        <v>193</v>
      </c>
    </row>
    <row r="40" spans="1:1">
      <c r="A40" t="s">
        <v>339</v>
      </c>
    </row>
    <row r="41" spans="1:1">
      <c r="A41" t="s">
        <v>348</v>
      </c>
    </row>
    <row r="42" spans="1:1">
      <c r="A42" t="s">
        <v>194</v>
      </c>
    </row>
    <row r="43" spans="1:1">
      <c r="A43" t="s">
        <v>195</v>
      </c>
    </row>
    <row r="44" spans="1:1">
      <c r="A44" t="s">
        <v>196</v>
      </c>
    </row>
    <row r="45" spans="1:1">
      <c r="A45" t="s">
        <v>197</v>
      </c>
    </row>
    <row r="46" spans="1:1">
      <c r="A46" t="s">
        <v>328</v>
      </c>
    </row>
    <row r="47" spans="1:1">
      <c r="A47" t="s">
        <v>198</v>
      </c>
    </row>
    <row r="48" spans="1:1">
      <c r="A48" t="s">
        <v>199</v>
      </c>
    </row>
    <row r="49" spans="1:1">
      <c r="A49" t="s">
        <v>349</v>
      </c>
    </row>
    <row r="50" spans="1:1">
      <c r="A50" t="s">
        <v>350</v>
      </c>
    </row>
    <row r="51" spans="1:1">
      <c r="A51" t="s">
        <v>200</v>
      </c>
    </row>
    <row r="52" spans="1:1">
      <c r="A52" t="s">
        <v>201</v>
      </c>
    </row>
    <row r="53" spans="1:1">
      <c r="A53" t="s">
        <v>202</v>
      </c>
    </row>
    <row r="54" spans="1:1">
      <c r="A54" t="s">
        <v>204</v>
      </c>
    </row>
    <row r="55" spans="1:1">
      <c r="A55" t="s">
        <v>203</v>
      </c>
    </row>
    <row r="56" spans="1:1">
      <c r="A56" t="s">
        <v>342</v>
      </c>
    </row>
    <row r="57" spans="1:1">
      <c r="A57" t="s">
        <v>205</v>
      </c>
    </row>
    <row r="58" spans="1:1">
      <c r="A58" t="s">
        <v>206</v>
      </c>
    </row>
    <row r="59" spans="1:1">
      <c r="A59" t="s">
        <v>207</v>
      </c>
    </row>
    <row r="60" spans="1:1">
      <c r="A60" t="s">
        <v>208</v>
      </c>
    </row>
    <row r="61" spans="1:1">
      <c r="A61" t="s">
        <v>335</v>
      </c>
    </row>
    <row r="62" spans="1:1">
      <c r="A62" t="s">
        <v>209</v>
      </c>
    </row>
    <row r="63" spans="1:1">
      <c r="A63" t="s">
        <v>351</v>
      </c>
    </row>
    <row r="64" spans="1:1">
      <c r="A64" t="s">
        <v>210</v>
      </c>
    </row>
    <row r="65" spans="1:1">
      <c r="A65" t="s">
        <v>212</v>
      </c>
    </row>
    <row r="66" spans="1:1">
      <c r="A66" t="s">
        <v>213</v>
      </c>
    </row>
    <row r="67" spans="1:1">
      <c r="A67" t="s">
        <v>214</v>
      </c>
    </row>
    <row r="68" spans="1:1">
      <c r="A68" t="s">
        <v>211</v>
      </c>
    </row>
    <row r="69" spans="1:1">
      <c r="A69" t="s">
        <v>215</v>
      </c>
    </row>
    <row r="70" spans="1:1">
      <c r="A70" t="s">
        <v>224</v>
      </c>
    </row>
    <row r="71" spans="1:1">
      <c r="A71" t="s">
        <v>216</v>
      </c>
    </row>
    <row r="72" spans="1:1">
      <c r="A72" t="s">
        <v>65</v>
      </c>
    </row>
    <row r="73" spans="1:1">
      <c r="A73" t="s">
        <v>217</v>
      </c>
    </row>
    <row r="74" spans="1:1">
      <c r="A74" t="s">
        <v>367</v>
      </c>
    </row>
    <row r="75" spans="1:1">
      <c r="A75" t="s">
        <v>338</v>
      </c>
    </row>
    <row r="76" spans="1:1">
      <c r="A76" t="s">
        <v>218</v>
      </c>
    </row>
    <row r="77" spans="1:1">
      <c r="A77" t="s">
        <v>219</v>
      </c>
    </row>
    <row r="78" spans="1:1">
      <c r="A78" t="s">
        <v>220</v>
      </c>
    </row>
    <row r="79" spans="1:1">
      <c r="A79" t="s">
        <v>358</v>
      </c>
    </row>
    <row r="80" spans="1:1">
      <c r="A80" t="s">
        <v>221</v>
      </c>
    </row>
    <row r="81" spans="1:1">
      <c r="A81" t="s">
        <v>357</v>
      </c>
    </row>
    <row r="82" spans="1:1">
      <c r="A82" t="s">
        <v>222</v>
      </c>
    </row>
    <row r="83" spans="1:1">
      <c r="A83" t="s">
        <v>326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D16" sqref="D16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36" t="s">
        <v>83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P1" s="178"/>
    </row>
    <row r="2" spans="1:16" ht="18">
      <c r="A2" s="238" t="s">
        <v>0</v>
      </c>
      <c r="B2" s="239"/>
      <c r="C2" s="252">
        <f>Registrering!C6</f>
        <v>0</v>
      </c>
      <c r="D2" s="252" t="s">
        <v>64</v>
      </c>
      <c r="E2" s="253"/>
      <c r="F2" s="62" t="s">
        <v>49</v>
      </c>
      <c r="G2" s="63" t="str">
        <f>Registrering!C4</f>
        <v>83-</v>
      </c>
      <c r="H2" s="64" t="s">
        <v>50</v>
      </c>
      <c r="I2" s="254">
        <f>Registrering!C7</f>
        <v>0</v>
      </c>
      <c r="J2" s="254"/>
      <c r="K2" s="255"/>
      <c r="L2" s="64" t="s">
        <v>34</v>
      </c>
      <c r="M2" s="256">
        <f>Registrering!C3</f>
        <v>0</v>
      </c>
      <c r="N2" s="257"/>
    </row>
    <row r="3" spans="1:16" ht="15.75">
      <c r="A3" s="240" t="s">
        <v>105</v>
      </c>
      <c r="B3" s="241"/>
      <c r="C3" s="94" t="s">
        <v>80</v>
      </c>
      <c r="D3" s="84">
        <f>Registrering!E3</f>
        <v>0</v>
      </c>
      <c r="E3" s="94" t="s">
        <v>106</v>
      </c>
      <c r="F3" s="258">
        <f>Registrering!E4</f>
        <v>0</v>
      </c>
      <c r="G3" s="259"/>
      <c r="H3" s="65"/>
      <c r="I3" s="260">
        <f>Registrering!C5</f>
        <v>0</v>
      </c>
      <c r="J3" s="260"/>
      <c r="K3" s="261"/>
      <c r="L3" s="244" t="s">
        <v>51</v>
      </c>
      <c r="M3" s="245"/>
      <c r="N3" s="248" t="s">
        <v>53</v>
      </c>
    </row>
    <row r="4" spans="1:16" ht="16.5" thickBot="1">
      <c r="A4" s="242" t="s">
        <v>105</v>
      </c>
      <c r="B4" s="243"/>
      <c r="C4" s="95" t="s">
        <v>316</v>
      </c>
      <c r="D4" s="85" t="str">
        <f>IF(Registrering!E6="","",Registrering!E6)</f>
        <v/>
      </c>
      <c r="E4" s="95" t="s">
        <v>81</v>
      </c>
      <c r="F4" s="250" t="str">
        <f>IF(Registrering!E5="","",Registrering!E5)</f>
        <v/>
      </c>
      <c r="G4" s="251"/>
      <c r="H4" s="66" t="s">
        <v>33</v>
      </c>
      <c r="I4" s="262" t="s">
        <v>19</v>
      </c>
      <c r="J4" s="262"/>
      <c r="K4" s="263"/>
      <c r="L4" s="246"/>
      <c r="M4" s="247"/>
      <c r="N4" s="249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73" t="s">
        <v>36</v>
      </c>
      <c r="B6" s="67" t="s">
        <v>47</v>
      </c>
      <c r="C6" s="277" t="s">
        <v>69</v>
      </c>
      <c r="D6" s="275" t="s">
        <v>30</v>
      </c>
      <c r="E6" s="275" t="s">
        <v>31</v>
      </c>
      <c r="F6" s="275" t="s">
        <v>32</v>
      </c>
      <c r="G6" s="275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71" t="s">
        <v>63</v>
      </c>
    </row>
    <row r="7" spans="1:16">
      <c r="A7" s="274"/>
      <c r="B7" s="69" t="s">
        <v>48</v>
      </c>
      <c r="C7" s="278"/>
      <c r="D7" s="276"/>
      <c r="E7" s="276"/>
      <c r="F7" s="276"/>
      <c r="G7" s="276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72"/>
    </row>
    <row r="8" spans="1:16" ht="18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IF('1'!$M$39=0,"",'1'!$M$39)</f>
        <v/>
      </c>
      <c r="I8" s="19" t="str">
        <f>IF('1'!$M$40=0,"",'1'!$M$40)</f>
        <v/>
      </c>
      <c r="J8" s="29" t="str">
        <f>IF(D8="","",IF($K8="X",('1'!$M$41*-1),'1'!$M$41))</f>
        <v/>
      </c>
      <c r="K8" s="73" t="str">
        <f>IF(OR(D8="",L8="X"),"","X")</f>
        <v/>
      </c>
      <c r="L8" s="73" t="str">
        <f>IF(D8="","",'1'!$K$43)</f>
        <v/>
      </c>
      <c r="M8" s="185" t="str">
        <f>IF('1'!$M$43="","",'1'!$M$43)</f>
        <v/>
      </c>
      <c r="N8" s="179"/>
    </row>
    <row r="9" spans="1:16" ht="18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IF('2'!$M$39=0,"",'2'!$M$39)</f>
        <v/>
      </c>
      <c r="I9" s="78" t="str">
        <f>IF('2'!$M$40=0,"",'2'!$M$40)</f>
        <v/>
      </c>
      <c r="J9" s="79" t="str">
        <f>IF(D9="","",IF($K9="X",('2'!$M$41*-1),'2'!$M$41))</f>
        <v/>
      </c>
      <c r="K9" s="80" t="str">
        <f>IF(OR(D9="",L9="X"),"","X")</f>
        <v/>
      </c>
      <c r="L9" s="80" t="str">
        <f>IF(D9="","",'2'!$K$43)</f>
        <v/>
      </c>
      <c r="M9" s="183" t="str">
        <f>IF('2'!$M$43="","",'2'!$M$43)</f>
        <v/>
      </c>
      <c r="N9" s="180"/>
    </row>
    <row r="10" spans="1:16" ht="18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IF('3'!$M$39=0,"",'3'!$M$39)</f>
        <v/>
      </c>
      <c r="I10" s="19" t="str">
        <f>IF('3'!$M$40=0,"",'3'!$M$40)</f>
        <v/>
      </c>
      <c r="J10" s="29" t="str">
        <f>IF(D10="","",IF($K10="X",('3'!$M$41*-1),'3'!$M$41))</f>
        <v/>
      </c>
      <c r="K10" s="73" t="str">
        <f>IF(OR(D10="",L10="X"),"","X")</f>
        <v/>
      </c>
      <c r="L10" s="73" t="str">
        <f>IF(D10="","",'3'!$K$43)</f>
        <v/>
      </c>
      <c r="M10" s="182" t="str">
        <f>IF('3'!$M$43="","",'3'!$M$43)</f>
        <v/>
      </c>
      <c r="N10" s="179"/>
    </row>
    <row r="11" spans="1:16" ht="18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IF('4'!$M$39=0,"",'4'!$M$39)</f>
        <v/>
      </c>
      <c r="I11" s="78" t="str">
        <f>IF('4'!$M$40=0,"",'4'!$M$40)</f>
        <v/>
      </c>
      <c r="J11" s="79" t="str">
        <f>IF(D11="","",IF($K11="X",('4'!$M$41*-1),'4'!$M$41))</f>
        <v/>
      </c>
      <c r="K11" s="80" t="str">
        <f>IF(OR(D11="",L11="X"),"","X")</f>
        <v/>
      </c>
      <c r="L11" s="80" t="str">
        <f>IF(D11="","",'4'!$K$43)</f>
        <v/>
      </c>
      <c r="M11" s="183" t="str">
        <f>IF('4'!$M$43="","",'4'!$M$43)</f>
        <v/>
      </c>
      <c r="N11" s="180"/>
    </row>
    <row r="12" spans="1:16" ht="18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IF('5'!$M$39=0,"",'5'!$M$39)</f>
        <v/>
      </c>
      <c r="I12" s="19" t="str">
        <f>IF('5'!$M$40=0,"",'5'!$M$40)</f>
        <v/>
      </c>
      <c r="J12" s="29" t="str">
        <f>IF(D12="","",IF($K12="X",('5'!$M$41*-1),'5'!$M$41))</f>
        <v/>
      </c>
      <c r="K12" s="73" t="str">
        <f>IF(OR(D12="",L12="X"),"","X")</f>
        <v/>
      </c>
      <c r="L12" s="73" t="str">
        <f>IF(D12="","",'5'!$K$43)</f>
        <v/>
      </c>
      <c r="M12" s="182" t="str">
        <f>IF('5'!$M$43="","",'5'!$M$43)</f>
        <v/>
      </c>
      <c r="N12" s="179"/>
    </row>
    <row r="13" spans="1:16" ht="18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IF('6'!$M$39=0,"",'6'!$M$39)</f>
        <v/>
      </c>
      <c r="I13" s="78" t="str">
        <f>IF('6'!$M$40=0,"",'6'!$M$40)</f>
        <v/>
      </c>
      <c r="J13" s="79" t="str">
        <f>IF(D13="","",IF($K13="X",('6'!$M$41*-1),'6'!$M$41))</f>
        <v/>
      </c>
      <c r="K13" s="80" t="str">
        <f t="shared" ref="K13:K22" si="1">IF(OR(D13="",L13="X"),"","X")</f>
        <v/>
      </c>
      <c r="L13" s="80" t="str">
        <f>IF(D13="","",'6'!$K$43)</f>
        <v/>
      </c>
      <c r="M13" s="183" t="str">
        <f>IF('6'!$M$43="","",'6'!$M$43)</f>
        <v/>
      </c>
      <c r="N13" s="180"/>
    </row>
    <row r="14" spans="1:16" ht="18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IF('7'!$M$39=0,"",'7'!$M$39)</f>
        <v/>
      </c>
      <c r="I14" s="19" t="str">
        <f>IF('7'!$M$40=0,"",'7'!$M$40)</f>
        <v/>
      </c>
      <c r="J14" s="29" t="str">
        <f>IF(D14="","",IF($K14="X",('7'!$M$41*-1),'7'!$M$41))</f>
        <v/>
      </c>
      <c r="K14" s="73" t="str">
        <f t="shared" si="1"/>
        <v/>
      </c>
      <c r="L14" s="73" t="str">
        <f>IF(D14="","",'7'!$K$43)</f>
        <v/>
      </c>
      <c r="M14" s="182" t="str">
        <f>IF('7'!$M$43="","",'7'!$M$43)</f>
        <v/>
      </c>
      <c r="N14" s="179"/>
    </row>
    <row r="15" spans="1:16" ht="18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IF('8'!$M$39=0,"",'8'!$M$39)</f>
        <v/>
      </c>
      <c r="I15" s="78" t="str">
        <f>IF('8'!$M$40=0,"",'8'!$M$40)</f>
        <v/>
      </c>
      <c r="J15" s="79" t="str">
        <f>IF(D15="","",IF($K15="X",('8'!$M$41*-1),'8'!$M$41))</f>
        <v/>
      </c>
      <c r="K15" s="80" t="str">
        <f t="shared" si="1"/>
        <v/>
      </c>
      <c r="L15" s="80" t="str">
        <f>IF(D15="","",'8'!$K$43)</f>
        <v/>
      </c>
      <c r="M15" s="183" t="str">
        <f>IF('8'!$M$43="","",'8'!$M$43)</f>
        <v/>
      </c>
      <c r="N15" s="180"/>
    </row>
    <row r="16" spans="1:16" ht="18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IF('9'!$M$39=0,"",'9'!$M$39)</f>
        <v/>
      </c>
      <c r="I16" s="19" t="str">
        <f>IF('9'!$M$40=0,"",'9'!$M$40)</f>
        <v/>
      </c>
      <c r="J16" s="29" t="str">
        <f>IF(D16="","",IF($K16="X",('9'!$M$41*-1),'9'!$M$41))</f>
        <v/>
      </c>
      <c r="K16" s="73" t="str">
        <f t="shared" si="1"/>
        <v/>
      </c>
      <c r="L16" s="73" t="str">
        <f>IF(D16="","",'9'!$K$43)</f>
        <v/>
      </c>
      <c r="M16" s="182" t="str">
        <f>IF('9'!$M$43="","",'9'!$M$43)</f>
        <v/>
      </c>
      <c r="N16" s="179"/>
    </row>
    <row r="17" spans="1:14" ht="18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IF('10'!$M$39=0,"",'10'!$M$39)</f>
        <v/>
      </c>
      <c r="I17" s="78" t="str">
        <f>IF('10'!$M$40=0,"",'10'!$M$40)</f>
        <v/>
      </c>
      <c r="J17" s="79" t="str">
        <f>IF(D17="","",IF($K17="X",('10'!$M$41*-1),'10'!$M$41))</f>
        <v/>
      </c>
      <c r="K17" s="80" t="str">
        <f t="shared" si="1"/>
        <v/>
      </c>
      <c r="L17" s="80" t="str">
        <f>IF(D17="","",'10'!$K$43)</f>
        <v/>
      </c>
      <c r="M17" s="183" t="str">
        <f>IF('10'!$M$43="","",'10'!$M$43)</f>
        <v/>
      </c>
      <c r="N17" s="180"/>
    </row>
    <row r="18" spans="1:14" ht="18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IF('11'!$M$39=0,"",'11'!$M$39)</f>
        <v/>
      </c>
      <c r="I18" s="19" t="str">
        <f>IF('11'!$M$40=0,"",'11'!$M$40)</f>
        <v/>
      </c>
      <c r="J18" s="29" t="str">
        <f>IF(D18="","",IF($K18="X",('11'!$M$41*-1),'11'!$M$41))</f>
        <v/>
      </c>
      <c r="K18" s="73" t="str">
        <f t="shared" si="1"/>
        <v/>
      </c>
      <c r="L18" s="73" t="str">
        <f>IF(D18="","",'11'!$K$43)</f>
        <v/>
      </c>
      <c r="M18" s="182" t="str">
        <f>IF('11'!$M$43="","",'11'!$M$43)</f>
        <v/>
      </c>
      <c r="N18" s="179"/>
    </row>
    <row r="19" spans="1:14" ht="18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IF('12'!$M$39=0,"",'12'!$M$39)</f>
        <v/>
      </c>
      <c r="I19" s="78" t="str">
        <f>IF('12'!$M$40=0,"",'12'!$M$40)</f>
        <v/>
      </c>
      <c r="J19" s="79" t="str">
        <f>IF(D19="","",IF($K19="X",('12'!$M$41*-1),'12'!$M$41))</f>
        <v/>
      </c>
      <c r="K19" s="80" t="str">
        <f t="shared" si="1"/>
        <v/>
      </c>
      <c r="L19" s="80" t="str">
        <f>IF(D19="","",'12'!$K$43)</f>
        <v/>
      </c>
      <c r="M19" s="183" t="str">
        <f>IF('12'!$M$43="","",'12'!$M$43)</f>
        <v/>
      </c>
      <c r="N19" s="180"/>
    </row>
    <row r="20" spans="1:14" ht="18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IF('13'!$M$39=0,"",'13'!$M$39)</f>
        <v/>
      </c>
      <c r="I20" s="19" t="str">
        <f>IF('13'!$M$40=0,"",'13'!$M$40)</f>
        <v/>
      </c>
      <c r="J20" s="29" t="str">
        <f>IF(D20="","",IF($K20="X",('13'!$M$41*-1),'13'!$M$41))</f>
        <v/>
      </c>
      <c r="K20" s="73" t="str">
        <f t="shared" si="1"/>
        <v/>
      </c>
      <c r="L20" s="73" t="str">
        <f>IF(D20="","",'13'!$K$43)</f>
        <v/>
      </c>
      <c r="M20" s="182" t="str">
        <f>IF('13'!$M$43="","",'13'!$M$43)</f>
        <v/>
      </c>
      <c r="N20" s="179"/>
    </row>
    <row r="21" spans="1:14" ht="18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IF('14'!$M$39=0,"",'14'!$M$39)</f>
        <v/>
      </c>
      <c r="I21" s="78" t="str">
        <f>IF('14'!$M$40=0,"",'14'!$M$40)</f>
        <v/>
      </c>
      <c r="J21" s="79" t="str">
        <f>IF(D21="","",IF($K21="X",('14'!$M$41*-1),'14'!$M$41))</f>
        <v/>
      </c>
      <c r="K21" s="80" t="str">
        <f t="shared" si="1"/>
        <v/>
      </c>
      <c r="L21" s="80" t="str">
        <f>IF(D21="","",'14'!$K$43)</f>
        <v/>
      </c>
      <c r="M21" s="183" t="str">
        <f>IF('14'!$M$43="","",'14'!$M$43)</f>
        <v/>
      </c>
      <c r="N21" s="180"/>
    </row>
    <row r="22" spans="1:14" ht="18.7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IF('15'!$M$39=0,"",'15'!$M$39)</f>
        <v/>
      </c>
      <c r="I22" s="24" t="str">
        <f>IF('15'!$M$40=0,"",'15'!$M$40)</f>
        <v/>
      </c>
      <c r="J22" s="32" t="str">
        <f>IF(D22="","",IF($K22="X",('15'!$M$41*-1),'15'!$M$41))</f>
        <v/>
      </c>
      <c r="K22" s="83" t="str">
        <f t="shared" si="1"/>
        <v/>
      </c>
      <c r="L22" s="83" t="str">
        <f>IF(D22="","",'15'!$K$43)</f>
        <v/>
      </c>
      <c r="M22" s="184" t="str">
        <f>IF('15'!$M$43="","",'15'!$M$43)</f>
        <v/>
      </c>
      <c r="N22" s="181"/>
    </row>
    <row r="23" spans="1:14" ht="12" customHeight="1" thickBot="1"/>
    <row r="24" spans="1:14">
      <c r="A24" s="268" t="s">
        <v>52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/>
    </row>
    <row r="25" spans="1:14" ht="38.25" customHeight="1" thickBo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6"/>
    </row>
    <row r="26" spans="1:14">
      <c r="A26" s="26" t="s">
        <v>94</v>
      </c>
      <c r="M26" s="267"/>
      <c r="N26" s="267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28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301</v>
      </c>
    </row>
    <row r="2" spans="1:1">
      <c r="A2" s="160" t="s">
        <v>270</v>
      </c>
    </row>
    <row r="3" spans="1:1">
      <c r="A3" s="160" t="s">
        <v>271</v>
      </c>
    </row>
    <row r="4" spans="1:1">
      <c r="A4" s="160" t="s">
        <v>368</v>
      </c>
    </row>
    <row r="5" spans="1:1" ht="12" customHeight="1">
      <c r="A5" s="160" t="s">
        <v>272</v>
      </c>
    </row>
    <row r="6" spans="1:1">
      <c r="A6" s="160" t="s">
        <v>273</v>
      </c>
    </row>
    <row r="7" spans="1:1">
      <c r="A7" s="160" t="s">
        <v>274</v>
      </c>
    </row>
    <row r="8" spans="1:1">
      <c r="A8" s="160" t="s">
        <v>275</v>
      </c>
    </row>
    <row r="9" spans="1:1">
      <c r="A9" s="160" t="s">
        <v>276</v>
      </c>
    </row>
    <row r="10" spans="1:1">
      <c r="A10" s="160" t="s">
        <v>277</v>
      </c>
    </row>
    <row r="11" spans="1:1">
      <c r="A11" s="160" t="s">
        <v>278</v>
      </c>
    </row>
    <row r="12" spans="1:1">
      <c r="A12" s="160" t="s">
        <v>279</v>
      </c>
    </row>
    <row r="13" spans="1:1">
      <c r="A13" s="160" t="s">
        <v>300</v>
      </c>
    </row>
    <row r="14" spans="1:1">
      <c r="A14" s="160" t="s">
        <v>280</v>
      </c>
    </row>
    <row r="15" spans="1:1">
      <c r="A15" s="160" t="s">
        <v>281</v>
      </c>
    </row>
    <row r="16" spans="1:1">
      <c r="A16" s="160" t="s">
        <v>282</v>
      </c>
    </row>
    <row r="17" spans="1:1">
      <c r="A17" s="160" t="s">
        <v>283</v>
      </c>
    </row>
    <row r="18" spans="1:1">
      <c r="A18" s="160" t="s">
        <v>284</v>
      </c>
    </row>
    <row r="19" spans="1:1">
      <c r="A19" s="160" t="s">
        <v>285</v>
      </c>
    </row>
    <row r="20" spans="1:1">
      <c r="A20" s="160" t="s">
        <v>286</v>
      </c>
    </row>
    <row r="21" spans="1:1">
      <c r="A21" s="160" t="s">
        <v>287</v>
      </c>
    </row>
    <row r="22" spans="1:1">
      <c r="A22" s="160" t="s">
        <v>288</v>
      </c>
    </row>
    <row r="23" spans="1:1">
      <c r="A23" s="160" t="s">
        <v>289</v>
      </c>
    </row>
    <row r="24" spans="1:1">
      <c r="A24" s="160" t="s">
        <v>290</v>
      </c>
    </row>
    <row r="25" spans="1:1">
      <c r="A25" s="160" t="s">
        <v>291</v>
      </c>
    </row>
    <row r="26" spans="1:1">
      <c r="A26" s="160" t="s">
        <v>292</v>
      </c>
    </row>
    <row r="27" spans="1:1">
      <c r="A27" s="160" t="s">
        <v>293</v>
      </c>
    </row>
    <row r="28" spans="1:1">
      <c r="A28" s="160" t="s">
        <v>294</v>
      </c>
    </row>
    <row r="29" spans="1:1">
      <c r="A29" s="160" t="s">
        <v>295</v>
      </c>
    </row>
    <row r="30" spans="1:1">
      <c r="A30" s="160" t="s">
        <v>296</v>
      </c>
    </row>
    <row r="31" spans="1:1">
      <c r="A31" s="160" t="s">
        <v>297</v>
      </c>
    </row>
    <row r="32" spans="1:1">
      <c r="A32" s="160" t="s">
        <v>167</v>
      </c>
    </row>
    <row r="33" spans="1:1">
      <c r="A33" t="s">
        <v>168</v>
      </c>
    </row>
    <row r="34" spans="1:1">
      <c r="A34" t="s">
        <v>164</v>
      </c>
    </row>
    <row r="35" spans="1:1">
      <c r="A35" t="s">
        <v>337</v>
      </c>
    </row>
    <row r="36" spans="1:1">
      <c r="A36" t="s">
        <v>163</v>
      </c>
    </row>
    <row r="37" spans="1:1">
      <c r="A37" t="s">
        <v>161</v>
      </c>
    </row>
    <row r="38" spans="1:1">
      <c r="A38" t="s">
        <v>169</v>
      </c>
    </row>
    <row r="39" spans="1:1">
      <c r="A39" t="s">
        <v>369</v>
      </c>
    </row>
    <row r="40" spans="1:1">
      <c r="A40" t="s">
        <v>165</v>
      </c>
    </row>
    <row r="41" spans="1:1">
      <c r="A41" t="s">
        <v>166</v>
      </c>
    </row>
    <row r="42" spans="1:1">
      <c r="A42" t="s">
        <v>162</v>
      </c>
    </row>
    <row r="43" spans="1:1">
      <c r="A43" t="s">
        <v>160</v>
      </c>
    </row>
    <row r="44" spans="1:1">
      <c r="A44" s="160" t="s">
        <v>254</v>
      </c>
    </row>
    <row r="45" spans="1:1">
      <c r="A45" s="160" t="s">
        <v>255</v>
      </c>
    </row>
    <row r="46" spans="1:1">
      <c r="A46" s="160" t="s">
        <v>298</v>
      </c>
    </row>
    <row r="47" spans="1:1">
      <c r="A47" s="160" t="s">
        <v>256</v>
      </c>
    </row>
    <row r="48" spans="1:1">
      <c r="A48" s="160" t="s">
        <v>299</v>
      </c>
    </row>
    <row r="49" spans="1:1">
      <c r="A49" s="160" t="s">
        <v>262</v>
      </c>
    </row>
    <row r="50" spans="1:1">
      <c r="A50" s="160" t="s">
        <v>263</v>
      </c>
    </row>
    <row r="51" spans="1:1">
      <c r="A51" s="160" t="s">
        <v>264</v>
      </c>
    </row>
    <row r="52" spans="1:1">
      <c r="A52" s="160" t="s">
        <v>265</v>
      </c>
    </row>
    <row r="53" spans="1:1">
      <c r="A53" s="160" t="s">
        <v>266</v>
      </c>
    </row>
    <row r="54" spans="1:1">
      <c r="A54" s="160" t="s">
        <v>370</v>
      </c>
    </row>
    <row r="55" spans="1:1">
      <c r="A55" s="160" t="s">
        <v>267</v>
      </c>
    </row>
    <row r="56" spans="1:1">
      <c r="A56" s="160" t="s">
        <v>268</v>
      </c>
    </row>
    <row r="57" spans="1:1">
      <c r="A57" s="160" t="s">
        <v>269</v>
      </c>
    </row>
    <row r="58" spans="1:1">
      <c r="A58" t="s">
        <v>223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17" zoomScale="200" zoomScaleNormal="200" zoomScalePageLayoutView="200" workbookViewId="0">
      <selection activeCell="A20" sqref="A20"/>
    </sheetView>
  </sheetViews>
  <sheetFormatPr baseColWidth="10" defaultRowHeight="12.75"/>
  <cols>
    <col min="1" max="1" width="15.140625" bestFit="1" customWidth="1"/>
  </cols>
  <sheetData>
    <row r="1" spans="1:3">
      <c r="A1" t="s">
        <v>260</v>
      </c>
      <c r="B1" t="s">
        <v>88</v>
      </c>
      <c r="C1" t="s">
        <v>19</v>
      </c>
    </row>
    <row r="2" spans="1:3">
      <c r="A2" t="s">
        <v>229</v>
      </c>
      <c r="B2" t="s">
        <v>86</v>
      </c>
      <c r="C2" t="s">
        <v>18</v>
      </c>
    </row>
    <row r="3" spans="1:3">
      <c r="A3" t="s">
        <v>102</v>
      </c>
      <c r="B3" t="s">
        <v>89</v>
      </c>
      <c r="C3" t="s">
        <v>20</v>
      </c>
    </row>
    <row r="4" spans="1:3">
      <c r="A4" t="s">
        <v>230</v>
      </c>
    </row>
    <row r="5" spans="1:3">
      <c r="A5" t="s">
        <v>231</v>
      </c>
    </row>
    <row r="6" spans="1:3">
      <c r="A6" t="s">
        <v>332</v>
      </c>
    </row>
    <row r="7" spans="1:3">
      <c r="A7" t="s">
        <v>232</v>
      </c>
    </row>
    <row r="8" spans="1:3">
      <c r="A8" t="s">
        <v>233</v>
      </c>
    </row>
    <row r="9" spans="1:3">
      <c r="A9" t="s">
        <v>234</v>
      </c>
    </row>
    <row r="10" spans="1:3">
      <c r="A10" t="s">
        <v>327</v>
      </c>
    </row>
    <row r="11" spans="1:3">
      <c r="A11" t="s">
        <v>235</v>
      </c>
    </row>
    <row r="12" spans="1:3">
      <c r="A12" t="s">
        <v>236</v>
      </c>
    </row>
    <row r="13" spans="1:3">
      <c r="A13" t="s">
        <v>237</v>
      </c>
    </row>
    <row r="14" spans="1:3">
      <c r="A14" t="s">
        <v>238</v>
      </c>
    </row>
    <row r="15" spans="1:3">
      <c r="A15" t="s">
        <v>239</v>
      </c>
    </row>
    <row r="16" spans="1:3">
      <c r="A16" t="s">
        <v>257</v>
      </c>
    </row>
    <row r="17" spans="1:1">
      <c r="A17" t="s">
        <v>240</v>
      </c>
    </row>
    <row r="18" spans="1:1">
      <c r="A18" t="s">
        <v>259</v>
      </c>
    </row>
    <row r="19" spans="1:1">
      <c r="A19" t="s">
        <v>96</v>
      </c>
    </row>
    <row r="20" spans="1:1">
      <c r="A20" t="s">
        <v>375</v>
      </c>
    </row>
    <row r="21" spans="1:1">
      <c r="A21" t="s">
        <v>258</v>
      </c>
    </row>
    <row r="22" spans="1:1">
      <c r="A22" t="s">
        <v>321</v>
      </c>
    </row>
    <row r="23" spans="1:1">
      <c r="A23" t="s">
        <v>97</v>
      </c>
    </row>
    <row r="24" spans="1:1">
      <c r="A24" t="s">
        <v>322</v>
      </c>
    </row>
    <row r="25" spans="1:1">
      <c r="A25" t="s">
        <v>241</v>
      </c>
    </row>
    <row r="26" spans="1:1">
      <c r="A26" t="s">
        <v>261</v>
      </c>
    </row>
    <row r="27" spans="1:1">
      <c r="A27" t="s">
        <v>242</v>
      </c>
    </row>
    <row r="28" spans="1:1">
      <c r="A28" t="s">
        <v>336</v>
      </c>
    </row>
    <row r="29" spans="1:1">
      <c r="A29" t="s">
        <v>243</v>
      </c>
    </row>
    <row r="30" spans="1:1">
      <c r="A30" t="s">
        <v>244</v>
      </c>
    </row>
    <row r="31" spans="1:1">
      <c r="A31" t="s">
        <v>245</v>
      </c>
    </row>
    <row r="32" spans="1:1">
      <c r="A32" t="s">
        <v>356</v>
      </c>
    </row>
    <row r="33" spans="1:1">
      <c r="A33" t="s">
        <v>246</v>
      </c>
    </row>
    <row r="34" spans="1:1">
      <c r="A34" t="s">
        <v>359</v>
      </c>
    </row>
    <row r="35" spans="1:1">
      <c r="A35" t="s">
        <v>247</v>
      </c>
    </row>
    <row r="36" spans="1:1">
      <c r="A36" t="s">
        <v>248</v>
      </c>
    </row>
    <row r="37" spans="1:1">
      <c r="A37" t="s">
        <v>323</v>
      </c>
    </row>
    <row r="38" spans="1:1">
      <c r="A38" t="s">
        <v>249</v>
      </c>
    </row>
    <row r="39" spans="1:1">
      <c r="A39" t="s">
        <v>250</v>
      </c>
    </row>
    <row r="40" spans="1:1">
      <c r="A40" t="s">
        <v>329</v>
      </c>
    </row>
    <row r="41" spans="1:1">
      <c r="A41" t="s">
        <v>330</v>
      </c>
    </row>
    <row r="42" spans="1:1">
      <c r="A42" t="s">
        <v>333</v>
      </c>
    </row>
    <row r="43" spans="1:1">
      <c r="A43" t="s">
        <v>331</v>
      </c>
    </row>
    <row r="44" spans="1:1">
      <c r="A44" t="s">
        <v>355</v>
      </c>
    </row>
    <row r="45" spans="1:1">
      <c r="A45" t="s">
        <v>319</v>
      </c>
    </row>
    <row r="46" spans="1:1">
      <c r="A46" t="s">
        <v>318</v>
      </c>
    </row>
    <row r="47" spans="1:1">
      <c r="A47" t="s">
        <v>251</v>
      </c>
    </row>
    <row r="48" spans="1:1">
      <c r="A48" t="s">
        <v>252</v>
      </c>
    </row>
    <row r="49" spans="1:1">
      <c r="A49" t="s">
        <v>107</v>
      </c>
    </row>
    <row r="50" spans="1:1">
      <c r="A50" t="s">
        <v>253</v>
      </c>
    </row>
    <row r="51" spans="1:1">
      <c r="A51" t="s">
        <v>324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352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38DC-8317-4490-B537-F4B880ACEF41}">
  <dimension ref="A1:C5"/>
  <sheetViews>
    <sheetView workbookViewId="0">
      <selection sqref="A1:C1"/>
    </sheetView>
  </sheetViews>
  <sheetFormatPr baseColWidth="10" defaultRowHeight="12.75"/>
  <cols>
    <col min="1" max="1" width="10.42578125" customWidth="1"/>
    <col min="2" max="2" width="13.85546875" customWidth="1"/>
  </cols>
  <sheetData>
    <row r="1" spans="1:3">
      <c r="A1" s="201">
        <v>45174</v>
      </c>
      <c r="B1" t="s">
        <v>360</v>
      </c>
      <c r="C1" t="s">
        <v>376</v>
      </c>
    </row>
    <row r="2" spans="1:3">
      <c r="A2" s="201">
        <v>45111</v>
      </c>
      <c r="B2" t="s">
        <v>360</v>
      </c>
      <c r="C2" t="s">
        <v>373</v>
      </c>
    </row>
    <row r="3" spans="1:3">
      <c r="A3" s="201">
        <v>45044</v>
      </c>
      <c r="B3" t="s">
        <v>360</v>
      </c>
      <c r="C3" t="s">
        <v>366</v>
      </c>
    </row>
    <row r="4" spans="1:3">
      <c r="A4" s="201">
        <v>45026</v>
      </c>
      <c r="B4" t="s">
        <v>360</v>
      </c>
      <c r="C4" t="s">
        <v>361</v>
      </c>
    </row>
    <row r="5" spans="1:3">
      <c r="A5" s="201">
        <v>44945</v>
      </c>
      <c r="B5" t="s">
        <v>360</v>
      </c>
      <c r="C5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topLeftCell="B1" zoomScale="200" zoomScaleNormal="200" zoomScaleSheetLayoutView="100" zoomScalePageLayoutView="200" workbookViewId="0">
      <selection activeCell="M43" sqref="M4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6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6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signering'!B8</f>
        <v/>
      </c>
    </row>
    <row r="3" spans="1:16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IF(Registrering!C11="","",Registrering!C11)</f>
        <v/>
      </c>
      <c r="L4" s="252"/>
      <c r="M4" s="252"/>
      <c r="N4" s="320"/>
    </row>
    <row r="5" spans="1:16" ht="15.75">
      <c r="A5" s="283" t="s">
        <v>1</v>
      </c>
      <c r="B5" s="284"/>
      <c r="C5" s="258" t="str">
        <f>IF(Registrering!B11="","",Registrering!B11)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IF(Registrering!D11="","",Registrering!D11)</f>
        <v/>
      </c>
      <c r="L5" s="258"/>
      <c r="M5" s="258"/>
      <c r="N5" s="288"/>
    </row>
    <row r="6" spans="1:16" ht="16.5" thickBot="1">
      <c r="A6" s="285" t="str">
        <f>'Resultatskj for signering'!G6</f>
        <v>Klubb:</v>
      </c>
      <c r="B6" s="286"/>
      <c r="C6" s="250" t="str">
        <f>IF(Registrering!F11="","",Registrering!F11)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IF(Registrering!E11="","",Registrering!E11)</f>
        <v/>
      </c>
      <c r="L6" s="250"/>
      <c r="M6" s="250"/>
      <c r="N6" s="312"/>
    </row>
    <row r="7" spans="1:16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6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6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IF(Registrering!G11="liten","X","")</f>
        <v/>
      </c>
      <c r="F9" s="88"/>
      <c r="G9" s="88"/>
      <c r="H9" s="89" t="s">
        <v>60</v>
      </c>
      <c r="I9" s="90" t="str">
        <f>IF(Registrering!G11="middels","X","")</f>
        <v/>
      </c>
      <c r="K9" s="89" t="s">
        <v>61</v>
      </c>
      <c r="L9" s="90" t="str">
        <f>IF(Registrering!G11="stor","X","")</f>
        <v/>
      </c>
      <c r="M9" s="43"/>
      <c r="N9" s="54"/>
    </row>
    <row r="10" spans="1:16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6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6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6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IF(Registrering!I11="","",Registrering!I11)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6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IF(Registrering!J11="","",Registrering!J11)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6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IF(Registrering!K11="","",Registrering!K11)</f>
        <v/>
      </c>
      <c r="H15" s="16" t="str">
        <f t="shared" ref="H15:H18" si="0">IF(G15="","",IF(G15=0,"I.G.",G15*F15))</f>
        <v/>
      </c>
      <c r="I15" s="296"/>
      <c r="J15" s="297"/>
      <c r="K15" s="297"/>
      <c r="L15" s="297"/>
      <c r="M15" s="297"/>
      <c r="N15" s="298"/>
    </row>
    <row r="16" spans="1:16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IF(Registrering!L11="","",Registrering!L11)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  <c r="P16" s="178"/>
    </row>
    <row r="17" spans="1:16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IF(Registrering!M11="","",Registrering!M11)</f>
        <v/>
      </c>
      <c r="H17" s="16" t="str">
        <f>IF(G17="","",IF(G17=0,"I.G.",G17*F17))</f>
        <v/>
      </c>
      <c r="I17" s="296"/>
      <c r="J17" s="297"/>
      <c r="K17" s="297"/>
      <c r="L17" s="297"/>
      <c r="M17" s="297"/>
      <c r="N17" s="298"/>
    </row>
    <row r="18" spans="1:16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IF(Registrering!N11="","",Registrering!N11)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6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6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6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6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6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6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6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6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6" ht="1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  <c r="P27" s="187"/>
    </row>
    <row r="28" spans="1:16" ht="1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  <c r="P28" s="187"/>
    </row>
    <row r="29" spans="1:16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6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6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6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IF(Registrering!C5="Rapport",Registrering!O11,"")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  <row r="46" spans="1:14">
      <c r="A46" s="178"/>
    </row>
    <row r="47" spans="1:14">
      <c r="D47" s="178"/>
    </row>
  </sheetData>
  <mergeCells count="87">
    <mergeCell ref="C43:H43"/>
    <mergeCell ref="C44:H44"/>
    <mergeCell ref="J40:L40"/>
    <mergeCell ref="J44:N44"/>
    <mergeCell ref="B22:E22"/>
    <mergeCell ref="K43:L43"/>
    <mergeCell ref="J33:L33"/>
    <mergeCell ref="A34:D34"/>
    <mergeCell ref="A35:E35"/>
    <mergeCell ref="B36:E36"/>
    <mergeCell ref="A38:E38"/>
    <mergeCell ref="E34:H34"/>
    <mergeCell ref="J31:L31"/>
    <mergeCell ref="A30:N30"/>
    <mergeCell ref="M41:N41"/>
    <mergeCell ref="J35:L35"/>
    <mergeCell ref="J41:L41"/>
    <mergeCell ref="I29:N29"/>
    <mergeCell ref="I28:N28"/>
    <mergeCell ref="C41:H41"/>
    <mergeCell ref="M39:N39"/>
    <mergeCell ref="M40:N40"/>
    <mergeCell ref="E32:H32"/>
    <mergeCell ref="M38:N38"/>
    <mergeCell ref="B37:E37"/>
    <mergeCell ref="J38:L38"/>
    <mergeCell ref="E33:H33"/>
    <mergeCell ref="J36:L36"/>
    <mergeCell ref="K42:L42"/>
    <mergeCell ref="E31:H31"/>
    <mergeCell ref="B23:E23"/>
    <mergeCell ref="A26:E26"/>
    <mergeCell ref="A31:B31"/>
    <mergeCell ref="C31:D31"/>
    <mergeCell ref="I27:N27"/>
    <mergeCell ref="C42:H42"/>
    <mergeCell ref="I23:N23"/>
    <mergeCell ref="J39:L39"/>
    <mergeCell ref="J32:L32"/>
    <mergeCell ref="J34:L34"/>
    <mergeCell ref="A24:E24"/>
    <mergeCell ref="A29:E29"/>
    <mergeCell ref="B27:E27"/>
    <mergeCell ref="B28:E28"/>
    <mergeCell ref="I21:N21"/>
    <mergeCell ref="I14:N14"/>
    <mergeCell ref="B15:E15"/>
    <mergeCell ref="I15:N15"/>
    <mergeCell ref="B16:E16"/>
    <mergeCell ref="I16:N16"/>
    <mergeCell ref="B18:E18"/>
    <mergeCell ref="I18:N18"/>
    <mergeCell ref="B17:E17"/>
    <mergeCell ref="I17:N17"/>
    <mergeCell ref="B14:E14"/>
    <mergeCell ref="I19:N19"/>
    <mergeCell ref="A21:E21"/>
    <mergeCell ref="A19:E19"/>
    <mergeCell ref="F1:N1"/>
    <mergeCell ref="I2:K2"/>
    <mergeCell ref="C2:F2"/>
    <mergeCell ref="I26:N26"/>
    <mergeCell ref="A25:N25"/>
    <mergeCell ref="I24:N24"/>
    <mergeCell ref="K6:N6"/>
    <mergeCell ref="I12:N12"/>
    <mergeCell ref="I4:J4"/>
    <mergeCell ref="I5:J5"/>
    <mergeCell ref="A4:B4"/>
    <mergeCell ref="I22:N22"/>
    <mergeCell ref="K4:N4"/>
    <mergeCell ref="C4:H4"/>
    <mergeCell ref="A20:N20"/>
    <mergeCell ref="C1:E1"/>
    <mergeCell ref="B13:E13"/>
    <mergeCell ref="A9:B9"/>
    <mergeCell ref="A2:B2"/>
    <mergeCell ref="A5:B5"/>
    <mergeCell ref="A6:B6"/>
    <mergeCell ref="A3:N3"/>
    <mergeCell ref="K5:N5"/>
    <mergeCell ref="I6:J6"/>
    <mergeCell ref="C5:H5"/>
    <mergeCell ref="C6:H6"/>
    <mergeCell ref="A11:N11"/>
    <mergeCell ref="A12:E12"/>
    <mergeCell ref="I13:N13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opLeftCell="A31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IF(Registrering!C12="","",Registrering!C12)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IF(Registrering!B12="","",Registrering!B12)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IF(Registrering!D12="","",Registrering!D12)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IF(Registrering!F12="","",Registrering!F12)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IF(Registrering!E12="","",Registrering!E12)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IF(Registrering!G12="liten","X","")</f>
        <v/>
      </c>
      <c r="F9" s="88"/>
      <c r="G9" s="88"/>
      <c r="H9" s="89" t="s">
        <v>60</v>
      </c>
      <c r="I9" s="90" t="str">
        <f>IF(Registrering!G12="middels","X","")</f>
        <v/>
      </c>
      <c r="K9" s="89" t="s">
        <v>61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IF(Registrering!I12="","",Registrering!I12)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IF(Registrering!J12="","",Registrering!J12)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IF(Registrering!K12="","",Registrering!K12)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IF(Registrering!L12="","",Registrering!L12)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IF(Registrering!M12="","",Registrering!M12)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IF(Registrering!N12="","",Registrering!N12)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IF(Registrering!C5="Rapport",Registrering!O12,"")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I14:N14"/>
    <mergeCell ref="C41:H41"/>
    <mergeCell ref="C42:H42"/>
    <mergeCell ref="C43:H43"/>
    <mergeCell ref="C44:H44"/>
    <mergeCell ref="B15:E15"/>
    <mergeCell ref="B16:E16"/>
    <mergeCell ref="A20:N20"/>
    <mergeCell ref="A21:E21"/>
    <mergeCell ref="I21:N21"/>
    <mergeCell ref="B22:E22"/>
    <mergeCell ref="B27:E27"/>
    <mergeCell ref="A29:E29"/>
    <mergeCell ref="I29:N29"/>
    <mergeCell ref="J31:L31"/>
    <mergeCell ref="J33:L33"/>
    <mergeCell ref="A6:B6"/>
    <mergeCell ref="C6:H6"/>
    <mergeCell ref="J32:L32"/>
    <mergeCell ref="I22:N22"/>
    <mergeCell ref="B23:E23"/>
    <mergeCell ref="A24:E24"/>
    <mergeCell ref="A25:N25"/>
    <mergeCell ref="I24:N24"/>
    <mergeCell ref="A26:E26"/>
    <mergeCell ref="I26:N26"/>
    <mergeCell ref="A31:B31"/>
    <mergeCell ref="C31:D31"/>
    <mergeCell ref="I23:N23"/>
    <mergeCell ref="A19:E19"/>
    <mergeCell ref="I27:N27"/>
    <mergeCell ref="E31:H31"/>
    <mergeCell ref="J34:L34"/>
    <mergeCell ref="E34:H34"/>
    <mergeCell ref="B37:E37"/>
    <mergeCell ref="A34:D34"/>
    <mergeCell ref="A35:E35"/>
    <mergeCell ref="B36:E36"/>
    <mergeCell ref="J35:L35"/>
    <mergeCell ref="J36:L36"/>
    <mergeCell ref="E32:H32"/>
    <mergeCell ref="E33:H33"/>
    <mergeCell ref="A30:N30"/>
    <mergeCell ref="B28:E28"/>
    <mergeCell ref="I28:N28"/>
    <mergeCell ref="K6:N6"/>
    <mergeCell ref="I19:N19"/>
    <mergeCell ref="B18:E18"/>
    <mergeCell ref="I18:N18"/>
    <mergeCell ref="A9:B9"/>
    <mergeCell ref="B17:E17"/>
    <mergeCell ref="I17:N17"/>
    <mergeCell ref="I6:J6"/>
    <mergeCell ref="I13:N13"/>
    <mergeCell ref="I15:N15"/>
    <mergeCell ref="I16:N16"/>
    <mergeCell ref="A11:N11"/>
    <mergeCell ref="A12:E12"/>
    <mergeCell ref="I12:N12"/>
    <mergeCell ref="B13:E13"/>
    <mergeCell ref="B14:E14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3:L43"/>
    <mergeCell ref="K42:L42"/>
    <mergeCell ref="J44:N44"/>
    <mergeCell ref="M41:N41"/>
    <mergeCell ref="J41:L41"/>
    <mergeCell ref="A38:E38"/>
    <mergeCell ref="J40:L40"/>
    <mergeCell ref="J39:L39"/>
    <mergeCell ref="M40:N40"/>
    <mergeCell ref="J38:L38"/>
    <mergeCell ref="M38:N38"/>
    <mergeCell ref="M39:N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A27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IF(Registrering!C13="","",Registrering!C13)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IF(Registrering!B13="","",Registrering!B13)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IF(Registrering!D13="","",Registrering!D13)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IF(Registrering!F13="","",Registrering!F13)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IF(Registrering!E13="","",Registrering!E13)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IF(Registrering!G13="liten","X","")</f>
        <v/>
      </c>
      <c r="F9" s="88"/>
      <c r="G9" s="88"/>
      <c r="H9" s="89" t="s">
        <v>60</v>
      </c>
      <c r="I9" s="90" t="str">
        <f>IF(Registrering!G13="middels","X","")</f>
        <v/>
      </c>
      <c r="K9" s="89" t="s">
        <v>61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IF(Registrering!I13="","",Registrering!I13)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IF(Registrering!J13="","",Registrering!J13)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IF(Registrering!K13="","",Registrering!K13)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IF(Registrering!L13="","",Registrering!L13)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IF(Registrering!M13="","",Registrering!M13)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IF(Registrering!N13="","",Registrering!N13)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IF(Registrering!C5="Rapport",Registrering!O13,"")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4:H44"/>
    <mergeCell ref="J44:N44"/>
    <mergeCell ref="J38:L38"/>
    <mergeCell ref="M38:N38"/>
    <mergeCell ref="K42:L42"/>
    <mergeCell ref="J41:L41"/>
    <mergeCell ref="K43:L43"/>
    <mergeCell ref="M41:N41"/>
    <mergeCell ref="M39:N39"/>
    <mergeCell ref="J40:L40"/>
    <mergeCell ref="A38:E38"/>
    <mergeCell ref="M40:N40"/>
    <mergeCell ref="J39:L39"/>
    <mergeCell ref="C41:H41"/>
    <mergeCell ref="C42:H42"/>
    <mergeCell ref="C43:H43"/>
    <mergeCell ref="F1:N1"/>
    <mergeCell ref="I24:N24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19:E19"/>
    <mergeCell ref="A20:N20"/>
    <mergeCell ref="A21:E21"/>
    <mergeCell ref="I21:N21"/>
    <mergeCell ref="B22:E22"/>
    <mergeCell ref="I22:N22"/>
    <mergeCell ref="B18:E18"/>
    <mergeCell ref="B13:E13"/>
    <mergeCell ref="I18:N18"/>
    <mergeCell ref="I19:N19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3:E23"/>
    <mergeCell ref="I23:N23"/>
    <mergeCell ref="J33:L33"/>
    <mergeCell ref="I28:N28"/>
    <mergeCell ref="B28:E28"/>
    <mergeCell ref="B27:E27"/>
    <mergeCell ref="I27:N27"/>
    <mergeCell ref="A29:E29"/>
    <mergeCell ref="A30:N30"/>
    <mergeCell ref="A31:B31"/>
    <mergeCell ref="I29:N29"/>
    <mergeCell ref="A25:N25"/>
    <mergeCell ref="A26:E26"/>
    <mergeCell ref="A24:E24"/>
    <mergeCell ref="I26:N26"/>
    <mergeCell ref="E31:H31"/>
    <mergeCell ref="J31:L31"/>
    <mergeCell ref="C31:D31"/>
    <mergeCell ref="J36:L36"/>
    <mergeCell ref="J35:L35"/>
    <mergeCell ref="E34:H34"/>
    <mergeCell ref="E32:H32"/>
    <mergeCell ref="J32:L32"/>
    <mergeCell ref="E33:H33"/>
    <mergeCell ref="B37:E37"/>
    <mergeCell ref="A34:D34"/>
    <mergeCell ref="A35:E35"/>
    <mergeCell ref="B36:E36"/>
    <mergeCell ref="J34:L3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topLeftCell="A28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IF(Registrering!C14="","",Registrering!C14)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IF(Registrering!B14="","",Registrering!B14)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IF(Registrering!D14="","",Registrering!D14)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IF(Registrering!F14="","",Registrering!F14)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IF(Registrering!E14="","",Registrering!E14)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IF(Registrering!G14="liten","X","")</f>
        <v/>
      </c>
      <c r="F9" s="88"/>
      <c r="G9" s="88"/>
      <c r="H9" s="89" t="s">
        <v>60</v>
      </c>
      <c r="I9" s="90" t="str">
        <f>IF(Registrering!G14="middels","X","")</f>
        <v/>
      </c>
      <c r="K9" s="89" t="s">
        <v>61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IF(Registrering!I14="","",Registrering!I14)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IF(Registrering!J14="","",Registrering!J14)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IF(Registrering!K14="","",Registrering!K14)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IF(Registrering!L14="","",Registrering!L14)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IF(Registrering!M14="","",Registrering!M14)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IF(Registrering!N14="","",Registrering!N14)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IF(Registrering!C5="Rapport",Registrering!O14,"")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1:H41"/>
    <mergeCell ref="C42:H42"/>
    <mergeCell ref="A29:E29"/>
    <mergeCell ref="B28:E28"/>
    <mergeCell ref="A30:N30"/>
    <mergeCell ref="A31:B31"/>
    <mergeCell ref="C31:D31"/>
    <mergeCell ref="E31:H31"/>
    <mergeCell ref="J31:L31"/>
    <mergeCell ref="J34:L34"/>
    <mergeCell ref="I29:N29"/>
    <mergeCell ref="I28:N28"/>
    <mergeCell ref="K42:L42"/>
    <mergeCell ref="M41:N41"/>
    <mergeCell ref="J41:L41"/>
    <mergeCell ref="E34:H34"/>
    <mergeCell ref="A38:E38"/>
    <mergeCell ref="B37:E37"/>
    <mergeCell ref="A34:D34"/>
    <mergeCell ref="A35:E35"/>
    <mergeCell ref="B36:E36"/>
    <mergeCell ref="A3:N3"/>
    <mergeCell ref="B17:E17"/>
    <mergeCell ref="B23:E23"/>
    <mergeCell ref="I23:N23"/>
    <mergeCell ref="I17:N17"/>
    <mergeCell ref="I13:N13"/>
    <mergeCell ref="I14:N14"/>
    <mergeCell ref="I15:N15"/>
    <mergeCell ref="B13:E13"/>
    <mergeCell ref="B22:E22"/>
    <mergeCell ref="I19:N19"/>
    <mergeCell ref="I22:N22"/>
    <mergeCell ref="B14:E14"/>
    <mergeCell ref="B15:E15"/>
    <mergeCell ref="A19:E19"/>
    <mergeCell ref="A20:N20"/>
    <mergeCell ref="F1:N1"/>
    <mergeCell ref="I2:K2"/>
    <mergeCell ref="C2:F2"/>
    <mergeCell ref="A2:B2"/>
    <mergeCell ref="C1:E1"/>
    <mergeCell ref="A21:E21"/>
    <mergeCell ref="I21:N21"/>
    <mergeCell ref="I27:N27"/>
    <mergeCell ref="I24:N24"/>
    <mergeCell ref="A24:E24"/>
    <mergeCell ref="A25:N25"/>
    <mergeCell ref="A26:E26"/>
    <mergeCell ref="I26:N26"/>
    <mergeCell ref="B27:E27"/>
    <mergeCell ref="A6:B6"/>
    <mergeCell ref="C6:H6"/>
    <mergeCell ref="I6:J6"/>
    <mergeCell ref="K6:N6"/>
    <mergeCell ref="B18:E18"/>
    <mergeCell ref="I18:N18"/>
    <mergeCell ref="A9:B9"/>
    <mergeCell ref="A11:N11"/>
    <mergeCell ref="A12:E12"/>
    <mergeCell ref="I12:N12"/>
    <mergeCell ref="I16:N16"/>
    <mergeCell ref="B16:E16"/>
    <mergeCell ref="I4:J4"/>
    <mergeCell ref="K4:N4"/>
    <mergeCell ref="A5:B5"/>
    <mergeCell ref="C5:H5"/>
    <mergeCell ref="I5:J5"/>
    <mergeCell ref="K5:N5"/>
    <mergeCell ref="A4:B4"/>
    <mergeCell ref="C4:H4"/>
    <mergeCell ref="K43:L43"/>
    <mergeCell ref="J44:N44"/>
    <mergeCell ref="E32:H32"/>
    <mergeCell ref="M39:N39"/>
    <mergeCell ref="J39:L39"/>
    <mergeCell ref="J32:L32"/>
    <mergeCell ref="J33:L33"/>
    <mergeCell ref="J35:L35"/>
    <mergeCell ref="C43:H43"/>
    <mergeCell ref="C44:H44"/>
    <mergeCell ref="M40:N40"/>
    <mergeCell ref="J40:L40"/>
    <mergeCell ref="J38:L38"/>
    <mergeCell ref="M38:N38"/>
    <mergeCell ref="J36:L36"/>
    <mergeCell ref="E33:H3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topLeftCell="C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IF(Registrering!C15="","",Registrering!C15)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IF(Registrering!B15="","",Registrering!B15)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IF(Registrering!D15="","",Registrering!D15)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IF(Registrering!F15="","",Registrering!F15)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IF(Registrering!E15="","",Registrering!E15)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IF(Registrering!G15="liten","X","")</f>
        <v/>
      </c>
      <c r="F9" s="88"/>
      <c r="G9" s="88"/>
      <c r="H9" s="89" t="s">
        <v>60</v>
      </c>
      <c r="I9" s="90" t="str">
        <f>IF(Registrering!G15="middels","X","")</f>
        <v/>
      </c>
      <c r="K9" s="89" t="s">
        <v>61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IF(Registrering!I15="","",Registrering!I15)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IF(Registrering!J15="","",Registrering!J15)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IF(Registrering!K15="","",Registrering!K15)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IF(Registrering!L15="","",Registrering!L15)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IF(Registrering!M15="","",Registrering!M15)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IF(Registrering!N15="","",Registrering!N15)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IF(Registrering!C5="Rapport",Registrering!O15,"")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B37:E37"/>
    <mergeCell ref="A34:D34"/>
    <mergeCell ref="A35:E35"/>
    <mergeCell ref="B36:E36"/>
    <mergeCell ref="C41:H41"/>
    <mergeCell ref="A38:E38"/>
    <mergeCell ref="K42:L42"/>
    <mergeCell ref="J44:N44"/>
    <mergeCell ref="C42:H42"/>
    <mergeCell ref="C43:H43"/>
    <mergeCell ref="C44:H44"/>
    <mergeCell ref="J38:L38"/>
    <mergeCell ref="M38:N38"/>
    <mergeCell ref="M41:N41"/>
    <mergeCell ref="M40:N40"/>
    <mergeCell ref="J40:L40"/>
    <mergeCell ref="J39:L39"/>
    <mergeCell ref="M39:N39"/>
    <mergeCell ref="J36:L36"/>
    <mergeCell ref="J33:L33"/>
    <mergeCell ref="J32:L32"/>
    <mergeCell ref="J34:L34"/>
    <mergeCell ref="I29:N29"/>
    <mergeCell ref="A30:N30"/>
    <mergeCell ref="A31:B31"/>
    <mergeCell ref="C31:D31"/>
    <mergeCell ref="E31:H31"/>
    <mergeCell ref="J31:L31"/>
    <mergeCell ref="J35:L35"/>
    <mergeCell ref="E34:H34"/>
    <mergeCell ref="E32:H32"/>
    <mergeCell ref="E33:H33"/>
    <mergeCell ref="B28:E28"/>
    <mergeCell ref="I28:N28"/>
    <mergeCell ref="B27:E27"/>
    <mergeCell ref="A29:E29"/>
    <mergeCell ref="I27:N27"/>
    <mergeCell ref="F1:N1"/>
    <mergeCell ref="I24:N24"/>
    <mergeCell ref="C4:H4"/>
    <mergeCell ref="I6:J6"/>
    <mergeCell ref="K6:N6"/>
    <mergeCell ref="B18:E18"/>
    <mergeCell ref="I13:N13"/>
    <mergeCell ref="A4:B4"/>
    <mergeCell ref="I4:J4"/>
    <mergeCell ref="A24:E24"/>
    <mergeCell ref="I5:J5"/>
    <mergeCell ref="K5:N5"/>
    <mergeCell ref="K4:N4"/>
    <mergeCell ref="B13:E13"/>
    <mergeCell ref="A19:E19"/>
    <mergeCell ref="A5:B5"/>
    <mergeCell ref="A26:E26"/>
    <mergeCell ref="I26:N26"/>
    <mergeCell ref="I17:N17"/>
    <mergeCell ref="B17:E17"/>
    <mergeCell ref="I23:N23"/>
    <mergeCell ref="I22:N22"/>
    <mergeCell ref="A20:N20"/>
    <mergeCell ref="A21:E21"/>
    <mergeCell ref="I21:N21"/>
    <mergeCell ref="B22:E22"/>
    <mergeCell ref="B23:E23"/>
    <mergeCell ref="I19:N19"/>
    <mergeCell ref="I18:N18"/>
    <mergeCell ref="A9:B9"/>
    <mergeCell ref="A11:N11"/>
    <mergeCell ref="A12:E12"/>
    <mergeCell ref="I12:N12"/>
    <mergeCell ref="A25:N25"/>
    <mergeCell ref="C1:E1"/>
    <mergeCell ref="K43:L43"/>
    <mergeCell ref="J41:L41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C5:H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topLeftCell="A22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signering'!B13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IF(Registrering!C16="","",Registrering!C16)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IF(Registrering!B16="","",Registrering!B16)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IF(Registrering!D16="","",Registrering!D16)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IF(Registrering!F16="","",Registrering!F16)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IF(Registrering!E16="","",Registrering!E16)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IF(Registrering!G16="liten","X","")</f>
        <v/>
      </c>
      <c r="F9" s="88"/>
      <c r="G9" s="88"/>
      <c r="H9" s="89" t="s">
        <v>60</v>
      </c>
      <c r="I9" s="90" t="str">
        <f>IF(Registrering!G16="middels","X","")</f>
        <v/>
      </c>
      <c r="K9" s="89" t="s">
        <v>61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IF(Registrering!I16="","",Registrering!I16)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IF(Registrering!J16="","",Registrering!J16)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IF(Registrering!K16="","",Registrering!K16)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IF(Registrering!L16="","",Registrering!L16)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IF(Registrering!M16="","",Registrering!M16)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IF(Registrering!N16="","",Registrering!N16)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IF(Registrering!C5="Spor",Registrering!O16,"")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IF(Registrering!C5="Spor",Registrering!Q16,"")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IF(Registrering!C5="Rundering",Registrering!O16,"")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IF(Registrering!C5="Rundering",Registrering!R16,"")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IF(Registrering!C5="Rapport",Registrering!O16,"")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IF(Registrering!C5="Rapport",Registrering!S16,"")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signering'!A13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4"/>
  <sheetViews>
    <sheetView topLeftCell="A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signering'!B14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IF(Registrering!C17="","",Registrering!C17)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IF(Registrering!B17="","",Registrering!B17)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IF(Registrering!D17="","",Registrering!D17)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IF(Registrering!F17="","",Registrering!F17)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IF(Registrering!E17="","",Registrering!E17)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IF(Registrering!G17="liten","X","")</f>
        <v/>
      </c>
      <c r="F9" s="88"/>
      <c r="G9" s="88"/>
      <c r="H9" s="89" t="s">
        <v>60</v>
      </c>
      <c r="I9" s="90" t="str">
        <f>IF(Registrering!G17="middels","X","")</f>
        <v/>
      </c>
      <c r="K9" s="89" t="s">
        <v>61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IF(Registrering!I17="","",Registrering!I17)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IF(Registrering!J17="","",Registrering!J17)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IF(Registrering!K17="","",Registrering!K17)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IF(Registrering!L17="","",Registrering!L17)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IF(Registrering!M17="","",Registrering!M17)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IF(Registrering!N17="","",Registrering!N17)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IF(Registrering!C5="Spor",Registrering!O17,"")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IF(Registrering!C5="Spor",Registrering!Q17,"")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IF(Registrering!C5="Rundering",Registrering!O17,"")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IF(Registrering!C5="Rundering",Registrering!R17,"")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IF(Registrering!C5="Rapport",Registrering!O17,"")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IF(Registrering!C5="Rapport",Registrering!S17,"")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signering'!A14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2023-01-19T14:05:08Z</cp:lastPrinted>
  <dcterms:created xsi:type="dcterms:W3CDTF">1999-06-23T05:15:31Z</dcterms:created>
  <dcterms:modified xsi:type="dcterms:W3CDTF">2023-09-05T08:27:57Z</dcterms:modified>
</cp:coreProperties>
</file>